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65" windowWidth="15480" windowHeight="9945" firstSheet="3" activeTab="11"/>
  </bookViews>
  <sheets>
    <sheet name="31-01-10" sheetId="22" r:id="rId1"/>
    <sheet name="28-02-10" sheetId="23" r:id="rId2"/>
    <sheet name="31-03-10" sheetId="24" r:id="rId3"/>
    <sheet name="30-04-10" sheetId="26" r:id="rId4"/>
    <sheet name="31-05-10" sheetId="25" r:id="rId5"/>
    <sheet name="30-06-10" sheetId="27" r:id="rId6"/>
    <sheet name="31-07-2010" sheetId="28" r:id="rId7"/>
    <sheet name="31-08-10" sheetId="29" r:id="rId8"/>
    <sheet name="30-09-2010" sheetId="30" r:id="rId9"/>
    <sheet name="31-10-10" sheetId="31" r:id="rId10"/>
    <sheet name="30-11-10" sheetId="32" r:id="rId11"/>
    <sheet name="31-12-2010" sheetId="33" r:id="rId12"/>
  </sheets>
  <calcPr calcId="125725"/>
  <fileRecoveryPr repairLoad="1"/>
</workbook>
</file>

<file path=xl/calcChain.xml><?xml version="1.0" encoding="utf-8"?>
<calcChain xmlns="http://schemas.openxmlformats.org/spreadsheetml/2006/main">
  <c r="E48" i="27"/>
  <c r="D48"/>
  <c r="C48"/>
  <c r="E21"/>
  <c r="D21"/>
  <c r="C21"/>
  <c r="B21"/>
  <c r="E17"/>
  <c r="D17"/>
  <c r="C17"/>
  <c r="B17"/>
  <c r="E15"/>
  <c r="E52" s="1"/>
  <c r="D15"/>
  <c r="D52" s="1"/>
  <c r="C15"/>
  <c r="C52" s="1"/>
  <c r="B15"/>
  <c r="B52" s="1"/>
  <c r="E10"/>
  <c r="D10"/>
  <c r="C10"/>
  <c r="B10"/>
  <c r="E25" i="26"/>
  <c r="D25"/>
  <c r="C25"/>
  <c r="B25"/>
  <c r="E21"/>
  <c r="D21"/>
  <c r="C21"/>
  <c r="B21"/>
  <c r="E19"/>
  <c r="E51" s="1"/>
  <c r="D19"/>
  <c r="D51" s="1"/>
  <c r="C19"/>
  <c r="C51" s="1"/>
  <c r="B19"/>
  <c r="B51" s="1"/>
  <c r="E10"/>
  <c r="D10"/>
  <c r="C10"/>
  <c r="B10"/>
  <c r="E23" i="25"/>
  <c r="D23"/>
  <c r="C23"/>
  <c r="B23"/>
  <c r="E19"/>
  <c r="D19"/>
  <c r="C19"/>
  <c r="B19"/>
  <c r="E17"/>
  <c r="E50" s="1"/>
  <c r="D17"/>
  <c r="D50" s="1"/>
  <c r="C17"/>
  <c r="C50" s="1"/>
  <c r="B17"/>
  <c r="B50" s="1"/>
  <c r="E10"/>
  <c r="D10"/>
  <c r="C10"/>
  <c r="B10"/>
  <c r="E25" i="24"/>
  <c r="D25"/>
  <c r="C25"/>
  <c r="B25"/>
  <c r="E21"/>
  <c r="D21"/>
  <c r="C21"/>
  <c r="B21"/>
  <c r="E19"/>
  <c r="E51" s="1"/>
  <c r="D19"/>
  <c r="D51" s="1"/>
  <c r="C19"/>
  <c r="C51" s="1"/>
  <c r="B19"/>
  <c r="B51" s="1"/>
  <c r="E10"/>
  <c r="D10"/>
  <c r="C10"/>
  <c r="B10"/>
  <c r="E25" i="23"/>
  <c r="D25"/>
  <c r="C25"/>
  <c r="B25"/>
  <c r="E21"/>
  <c r="D21"/>
  <c r="C21"/>
  <c r="B21"/>
  <c r="E19"/>
  <c r="E52" s="1"/>
  <c r="D19"/>
  <c r="D52" s="1"/>
  <c r="C19"/>
  <c r="C52" s="1"/>
  <c r="B19"/>
  <c r="B52" s="1"/>
  <c r="E10"/>
  <c r="D10"/>
  <c r="C10"/>
  <c r="B10"/>
  <c r="C10" i="22"/>
  <c r="C21"/>
  <c r="C26"/>
  <c r="C19" s="1"/>
  <c r="C53" s="1"/>
  <c r="E21"/>
  <c r="D21"/>
  <c r="B21"/>
  <c r="E26"/>
  <c r="E19" s="1"/>
  <c r="E53" s="1"/>
  <c r="E10"/>
  <c r="D26"/>
  <c r="D19" s="1"/>
  <c r="D53" s="1"/>
  <c r="D10"/>
  <c r="B26"/>
  <c r="B19" s="1"/>
  <c r="B53" s="1"/>
  <c r="B10"/>
</calcChain>
</file>

<file path=xl/sharedStrings.xml><?xml version="1.0" encoding="utf-8"?>
<sst xmlns="http://schemas.openxmlformats.org/spreadsheetml/2006/main" count="597" uniqueCount="78">
  <si>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</si>
  <si>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</si>
  <si>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</si>
  <si>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</si>
  <si>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</si>
  <si>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</si>
  <si>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</si>
  <si>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</si>
  <si>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</si>
  <si>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</si>
  <si>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</si>
  <si>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</si>
  <si>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Depósitos a plazo</t>
  </si>
  <si>
    <t xml:space="preserve">   Cuenta corriente</t>
  </si>
  <si>
    <t xml:space="preserve">   Fondo de Caja Chica</t>
  </si>
  <si>
    <t>CDBCRP</t>
  </si>
  <si>
    <t>VALORES DE RENTA FIJA</t>
  </si>
  <si>
    <t>Papeles Comerciales</t>
  </si>
  <si>
    <t>Bonos</t>
  </si>
  <si>
    <t>- Red de Energía del Perú</t>
  </si>
  <si>
    <t>- Ferreyros</t>
  </si>
  <si>
    <t>- Telefónica del Perú</t>
  </si>
  <si>
    <t>- Aguaytía</t>
  </si>
  <si>
    <t>- Transmantaro</t>
  </si>
  <si>
    <t>- Titulización Hipotecaria</t>
  </si>
  <si>
    <t>- Luz del Sur</t>
  </si>
  <si>
    <t>- Edegel</t>
  </si>
  <si>
    <t>- Univ.Part.San Martín de Porras</t>
  </si>
  <si>
    <t>- Graña</t>
  </si>
  <si>
    <t>- Municipalidad de Lima</t>
  </si>
  <si>
    <t>- Quimpac</t>
  </si>
  <si>
    <t>- Pacasmayo</t>
  </si>
  <si>
    <t>- Consorcio Agua Azul</t>
  </si>
  <si>
    <t>- Hunt Oil Company</t>
  </si>
  <si>
    <t>- Transportadora de Gas del Perú</t>
  </si>
  <si>
    <t>- Edelnor</t>
  </si>
  <si>
    <t>FONDOS MUTUOS</t>
  </si>
  <si>
    <t>- Perú Soberanos</t>
  </si>
  <si>
    <t>- Cementos Lima</t>
  </si>
  <si>
    <t>- Saga Falabella</t>
  </si>
  <si>
    <t>- Corporación Andina de Fomento</t>
  </si>
  <si>
    <t>- Supermercados Peruanos</t>
  </si>
  <si>
    <t>- Perú LNG</t>
  </si>
  <si>
    <t>- Palmas del Espino</t>
  </si>
  <si>
    <t>- Perú Globales</t>
  </si>
  <si>
    <t>- Relapasa</t>
  </si>
  <si>
    <t>AL 31 DE ENERO DEL 2010</t>
  </si>
  <si>
    <t>Tipo de Cambio: S/.2,855</t>
  </si>
  <si>
    <t>- Gloria</t>
  </si>
  <si>
    <t>- Cementos Andino</t>
  </si>
  <si>
    <t>AL 28 DE FEBRERO DEL 2010</t>
  </si>
  <si>
    <t>- Titulizadora Peruana</t>
  </si>
  <si>
    <t>AL 31 DE MARZO DEL 2010</t>
  </si>
  <si>
    <t>- SAB Miller PLC</t>
  </si>
  <si>
    <t>AL 31 DE MAYO DEL 2010</t>
  </si>
  <si>
    <t xml:space="preserve">   Fondo de caja chica</t>
  </si>
  <si>
    <t>- Cementos Yura</t>
  </si>
  <si>
    <t>Tipo de Cambio: S/.2,843</t>
  </si>
  <si>
    <t>AL 30 DE ABRIL DEL 2010</t>
  </si>
  <si>
    <t>AL 30 DE JUNIO DEL 2010</t>
  </si>
  <si>
    <t>Papeles comerciales locales</t>
  </si>
  <si>
    <t>Bonos locales</t>
  </si>
  <si>
    <t>Inversiones en el exterior</t>
  </si>
  <si>
    <t>-Depósito a plazo en la CAF</t>
  </si>
  <si>
    <t>-Treasuries Notes</t>
  </si>
  <si>
    <t>Tipo de Cambio: S/.2,825</t>
  </si>
  <si>
    <t>AL 31 DE JULIO DEL 2010</t>
  </si>
  <si>
    <t>-Treasuries Notes USA</t>
  </si>
  <si>
    <t>Tipo de Cambio: S/.2,822</t>
  </si>
  <si>
    <t>AL 31 DE AGOSTO DEL 2010</t>
  </si>
  <si>
    <t>Tipo de Cambio: S/.2,796</t>
  </si>
  <si>
    <t>AL 30 DE SETIEMBRE DEL 2010</t>
  </si>
  <si>
    <t>Tipo de Cambio: S/.2,787</t>
  </si>
  <si>
    <t>AL 31 DE OCTUBRE DEL 2010</t>
  </si>
  <si>
    <t>AL 30 DE NOVIEMBRE DEL 2010</t>
  </si>
  <si>
    <t>Tipo de Cambio: S/.2,831</t>
  </si>
  <si>
    <t>AL 31 DE DICIEMBRE DEL 2010</t>
  </si>
  <si>
    <t>Tipo de Cambio: S/.2,808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</si>
</sst>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quotePrefix="1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4" xfId="0" applyFont="1" applyFill="1" applyBorder="1" applyAlignment="1">
      <alignment horizontal="right"/>
    </xf>
    <xf numFmtId="0" fontId="7" fillId="2" borderId="3" xfId="0" applyFont="1" applyFill="1" applyBorder="1"/>
    <xf numFmtId="3" fontId="7" fillId="2" borderId="3" xfId="0" applyNumberFormat="1" applyFont="1" applyFill="1" applyBorder="1"/>
    <xf numFmtId="0" fontId="6" fillId="2" borderId="3" xfId="0" applyFont="1" applyFill="1" applyBorder="1"/>
    <xf numFmtId="3" fontId="6" fillId="2" borderId="3" xfId="0" applyNumberFormat="1" applyFont="1" applyFill="1" applyBorder="1"/>
    <xf numFmtId="3" fontId="6" fillId="2" borderId="5" xfId="0" applyNumberFormat="1" applyFont="1" applyFill="1" applyBorder="1"/>
    <xf numFmtId="3" fontId="7" fillId="2" borderId="5" xfId="0" applyNumberFormat="1" applyFont="1" applyFill="1" applyBorder="1"/>
    <xf numFmtId="3" fontId="7" fillId="2" borderId="3" xfId="1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3" fillId="2" borderId="3" xfId="0" quotePrefix="1" applyFont="1" applyFill="1" applyBorder="1"/>
    <xf numFmtId="3" fontId="3" fillId="2" borderId="3" xfId="0" applyNumberFormat="1" applyFont="1" applyFill="1" applyBorder="1"/>
    <xf numFmtId="3" fontId="3" fillId="2" borderId="5" xfId="0" applyNumberFormat="1" applyFont="1" applyFill="1" applyBorder="1"/>
    <xf numFmtId="0" fontId="6" fillId="2" borderId="3" xfId="0" quotePrefix="1" applyFont="1" applyFill="1" applyBorder="1" applyAlignment="1">
      <alignment wrapText="1"/>
    </xf>
    <xf numFmtId="0" fontId="6" fillId="2" borderId="3" xfId="0" quotePrefix="1" applyFont="1" applyFill="1" applyBorder="1"/>
    <xf numFmtId="4" fontId="6" fillId="2" borderId="6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0" fontId="8" fillId="2" borderId="0" xfId="0" applyFont="1" applyFill="1"/>
    <xf numFmtId="3" fontId="3" fillId="2" borderId="0" xfId="1" applyNumberFormat="1" applyFont="1" applyFill="1"/>
    <xf numFmtId="4" fontId="3" fillId="2" borderId="0" xfId="1" applyNumberFormat="1" applyFont="1" applyFill="1"/>
    <xf numFmtId="0" fontId="7" fillId="2" borderId="3" xfId="0" applyFont="1" applyFill="1" applyBorder="1" applyAlignment="1">
      <alignment wrapText="1"/>
    </xf>
    <xf numFmtId="0" fontId="4" fillId="2" borderId="10" xfId="0" applyFont="1" applyFill="1" applyBorder="1"/>
    <xf numFmtId="3" fontId="4" fillId="2" borderId="2" xfId="0" applyNumberFormat="1" applyFont="1" applyFill="1" applyBorder="1"/>
    <xf numFmtId="3" fontId="0" fillId="0" borderId="0" xfId="0" applyNumberFormat="1"/>
    <xf numFmtId="0" fontId="10" fillId="0" borderId="0" xfId="0" quotePrefix="1" applyFont="1"/>
    <xf numFmtId="0" fontId="0" fillId="0" borderId="0" xfId="0" applyBorder="1"/>
    <xf numFmtId="0" fontId="3" fillId="2" borderId="9" xfId="0" applyFont="1" applyFill="1" applyBorder="1"/>
    <xf numFmtId="0" fontId="0" fillId="0" borderId="11" xfId="0" applyBorder="1"/>
    <xf numFmtId="3" fontId="0" fillId="0" borderId="11" xfId="0" applyNumberFormat="1" applyBorder="1"/>
    <xf numFmtId="164" fontId="7" fillId="2" borderId="11" xfId="0" applyNumberFormat="1" applyFont="1" applyFill="1" applyBorder="1"/>
    <xf numFmtId="164" fontId="4" fillId="2" borderId="0" xfId="0" applyNumberFormat="1" applyFont="1" applyFill="1" applyBorder="1"/>
    <xf numFmtId="164" fontId="6" fillId="2" borderId="3" xfId="1" applyNumberFormat="1" applyFont="1" applyFill="1" applyBorder="1" applyAlignment="1">
      <alignment horizontal="right"/>
    </xf>
    <xf numFmtId="164" fontId="7" fillId="2" borderId="3" xfId="0" applyNumberFormat="1" applyFont="1" applyFill="1" applyBorder="1"/>
    <xf numFmtId="164" fontId="3" fillId="2" borderId="3" xfId="1" applyNumberFormat="1" applyFont="1" applyFill="1" applyBorder="1" applyAlignment="1">
      <alignment horizontal="right"/>
    </xf>
    <xf numFmtId="164" fontId="6" fillId="2" borderId="3" xfId="0" applyNumberFormat="1" applyFont="1" applyFill="1" applyBorder="1"/>
    <xf numFmtId="164" fontId="6" fillId="2" borderId="6" xfId="1" applyNumberFormat="1" applyFont="1" applyFill="1" applyBorder="1" applyAlignment="1">
      <alignment horizontal="right"/>
    </xf>
    <xf numFmtId="164" fontId="4" fillId="2" borderId="10" xfId="0" applyNumberFormat="1" applyFont="1" applyFill="1" applyBorder="1"/>
    <xf numFmtId="3" fontId="7" fillId="2" borderId="11" xfId="0" applyNumberFormat="1" applyFont="1" applyFill="1" applyBorder="1"/>
    <xf numFmtId="164" fontId="7" fillId="2" borderId="0" xfId="0" applyNumberFormat="1" applyFont="1" applyFill="1" applyBorder="1"/>
    <xf numFmtId="165" fontId="0" fillId="0" borderId="0" xfId="0" applyNumberFormat="1" applyBorder="1"/>
    <xf numFmtId="165" fontId="10" fillId="0" borderId="0" xfId="0" applyNumberFormat="1" applyFont="1" applyBorder="1"/>
    <xf numFmtId="0" fontId="10" fillId="0" borderId="0" xfId="0" applyFont="1" applyBorder="1"/>
    <xf numFmtId="3" fontId="4" fillId="2" borderId="11" xfId="0" applyNumberFormat="1" applyFont="1" applyFill="1" applyBorder="1"/>
    <xf numFmtId="164" fontId="6" fillId="2" borderId="3" xfId="2" applyNumberFormat="1" applyFont="1" applyFill="1" applyBorder="1" applyAlignment="1">
      <alignment horizontal="right"/>
    </xf>
    <xf numFmtId="3" fontId="7" fillId="2" borderId="3" xfId="2" applyNumberFormat="1" applyFont="1" applyFill="1" applyBorder="1" applyAlignment="1">
      <alignment horizontal="right"/>
    </xf>
    <xf numFmtId="164" fontId="3" fillId="2" borderId="3" xfId="2" applyNumberFormat="1" applyFont="1" applyFill="1" applyBorder="1" applyAlignment="1">
      <alignment horizontal="right"/>
    </xf>
    <xf numFmtId="164" fontId="6" fillId="2" borderId="6" xfId="2" applyNumberFormat="1" applyFont="1" applyFill="1" applyBorder="1" applyAlignment="1">
      <alignment horizontal="right"/>
    </xf>
    <xf numFmtId="3" fontId="3" fillId="2" borderId="0" xfId="2" applyNumberFormat="1" applyFont="1" applyFill="1"/>
    <xf numFmtId="4" fontId="3" fillId="2" borderId="0" xfId="2" applyNumberFormat="1" applyFont="1" applyFill="1"/>
    <xf numFmtId="164" fontId="0" fillId="0" borderId="11" xfId="0" applyNumberFormat="1" applyBorder="1"/>
    <xf numFmtId="3" fontId="6" fillId="2" borderId="0" xfId="0" applyNumberFormat="1" applyFont="1" applyFill="1" applyBorder="1"/>
    <xf numFmtId="3" fontId="6" fillId="2" borderId="11" xfId="0" applyNumberFormat="1" applyFont="1" applyFill="1" applyBorder="1"/>
    <xf numFmtId="164" fontId="4" fillId="2" borderId="2" xfId="0" applyNumberFormat="1" applyFont="1" applyFill="1" applyBorder="1"/>
    <xf numFmtId="0" fontId="3" fillId="2" borderId="8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</cellXfs>
  <cellStyles count="3">
    <cellStyle name="Normal" xfId="0" builtinId="0"/>
    <cellStyle name="Porcentual" xfId="1" builtinId="5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opLeftCell="A10" zoomScale="80" workbookViewId="0">
      <selection activeCell="F44" sqref="F44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7" ht="15.75">
      <c r="A1" s="72" t="s">
        <v>0</v>
      </c>
      <c r="B1" s="72"/>
      <c r="C1" s="72"/>
      <c r="D1" s="72"/>
      <c r="E1" s="72"/>
    </row>
    <row r="2" spans="1:7" ht="15.75">
      <c r="A2" s="72" t="s">
        <v>1</v>
      </c>
      <c r="B2" s="72"/>
      <c r="C2" s="72"/>
      <c r="D2" s="72"/>
      <c r="E2" s="72"/>
    </row>
    <row r="3" spans="1:7" ht="15.75">
      <c r="A3" s="72" t="s">
        <v>46</v>
      </c>
      <c r="B3" s="72"/>
      <c r="C3" s="72"/>
      <c r="D3" s="72"/>
      <c r="E3" s="72"/>
    </row>
    <row r="4" spans="1:7">
      <c r="A4" s="73" t="s">
        <v>2</v>
      </c>
      <c r="B4" s="73"/>
      <c r="C4" s="73"/>
      <c r="D4" s="73"/>
      <c r="E4" s="73"/>
    </row>
    <row r="5" spans="1:7">
      <c r="A5" s="67"/>
      <c r="B5" s="67"/>
      <c r="C5" s="67"/>
      <c r="D5" s="67"/>
      <c r="E5" s="67"/>
    </row>
    <row r="6" spans="1:7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7" ht="15">
      <c r="A7" s="3" t="s">
        <v>6</v>
      </c>
      <c r="B7" s="4"/>
      <c r="C7" s="5"/>
      <c r="D7" s="70" t="s">
        <v>7</v>
      </c>
      <c r="E7" s="6"/>
    </row>
    <row r="8" spans="1:7" ht="15">
      <c r="A8" s="7"/>
      <c r="B8" s="8" t="s">
        <v>8</v>
      </c>
      <c r="C8" s="9" t="s">
        <v>9</v>
      </c>
      <c r="D8" s="71"/>
      <c r="E8" s="9" t="s">
        <v>10</v>
      </c>
    </row>
    <row r="9" spans="1:7" ht="14.25">
      <c r="A9" s="10"/>
      <c r="B9" s="4"/>
      <c r="C9" s="5"/>
      <c r="D9" s="4"/>
      <c r="E9" s="11"/>
    </row>
    <row r="10" spans="1:7" ht="15">
      <c r="A10" s="12" t="s">
        <v>11</v>
      </c>
      <c r="B10" s="13">
        <f>+B13+B11+B12</f>
        <v>404154.4</v>
      </c>
      <c r="C10" s="13">
        <f>+C13+C11+C12</f>
        <v>22055.4</v>
      </c>
      <c r="D10" s="13">
        <f>SUM(D11:D13)</f>
        <v>467122.56699999998</v>
      </c>
      <c r="E10" s="43">
        <f>+E11+E12+E13</f>
        <v>52.600125191092623</v>
      </c>
      <c r="F10" s="51"/>
      <c r="G10" s="52"/>
    </row>
    <row r="11" spans="1:7" ht="14.25">
      <c r="A11" s="14" t="s">
        <v>12</v>
      </c>
      <c r="B11" s="15">
        <v>404126</v>
      </c>
      <c r="C11" s="16"/>
      <c r="D11" s="16">
        <v>404126</v>
      </c>
      <c r="E11" s="45">
        <v>45.5</v>
      </c>
      <c r="F11" s="42"/>
      <c r="G11" s="53"/>
    </row>
    <row r="12" spans="1:7" ht="14.25">
      <c r="A12" s="14" t="s">
        <v>13</v>
      </c>
      <c r="B12" s="15">
        <v>27.4</v>
      </c>
      <c r="C12" s="16">
        <v>22055.4</v>
      </c>
      <c r="D12" s="16">
        <v>62995.567000000003</v>
      </c>
      <c r="E12" s="45">
        <v>7.1</v>
      </c>
      <c r="F12" s="42"/>
      <c r="G12" s="53"/>
    </row>
    <row r="13" spans="1:7" ht="14.25">
      <c r="A13" s="14" t="s">
        <v>14</v>
      </c>
      <c r="B13" s="15">
        <v>1</v>
      </c>
      <c r="C13" s="16"/>
      <c r="D13" s="16">
        <v>1</v>
      </c>
      <c r="E13" s="45">
        <v>1.2519109262271251E-4</v>
      </c>
      <c r="F13" s="42"/>
      <c r="G13" s="53"/>
    </row>
    <row r="14" spans="1:7" ht="14.25">
      <c r="A14" s="14"/>
      <c r="B14" s="15"/>
      <c r="C14" s="16"/>
      <c r="D14" s="15"/>
      <c r="E14" s="45"/>
      <c r="F14" s="41"/>
      <c r="G14" s="39"/>
    </row>
    <row r="15" spans="1:7" ht="15">
      <c r="A15" s="12" t="s">
        <v>36</v>
      </c>
      <c r="B15" s="19">
        <v>5846</v>
      </c>
      <c r="C15" s="17">
        <v>34227</v>
      </c>
      <c r="D15" s="17">
        <v>103564</v>
      </c>
      <c r="E15" s="46">
        <v>11.7</v>
      </c>
      <c r="F15" s="51"/>
      <c r="G15" s="54"/>
    </row>
    <row r="16" spans="1:7" ht="15">
      <c r="A16" s="14"/>
      <c r="B16" s="15"/>
      <c r="C16" s="16"/>
      <c r="D16" s="15"/>
      <c r="E16" s="46"/>
      <c r="F16" s="51"/>
      <c r="G16" s="55"/>
    </row>
    <row r="17" spans="1:7" ht="15">
      <c r="A17" s="12" t="s">
        <v>15</v>
      </c>
      <c r="B17" s="19">
        <v>63071</v>
      </c>
      <c r="C17" s="17"/>
      <c r="D17" s="18">
        <v>63071</v>
      </c>
      <c r="E17" s="46">
        <v>7.1</v>
      </c>
      <c r="F17" s="51"/>
      <c r="G17" s="54"/>
    </row>
    <row r="18" spans="1:7">
      <c r="A18" s="20"/>
      <c r="B18" s="21"/>
      <c r="C18" s="22"/>
      <c r="D18" s="21"/>
      <c r="E18" s="47"/>
      <c r="F18" s="41"/>
      <c r="G18" s="39"/>
    </row>
    <row r="19" spans="1:7" ht="15">
      <c r="A19" s="12" t="s">
        <v>16</v>
      </c>
      <c r="B19" s="13">
        <f>+B21+B26</f>
        <v>173616</v>
      </c>
      <c r="C19" s="13">
        <f>+C21+C26</f>
        <v>28002</v>
      </c>
      <c r="D19" s="13">
        <f>+D21+D26</f>
        <v>253561.55000000008</v>
      </c>
      <c r="E19" s="46">
        <f>+E21+E26</f>
        <v>28.609909695039423</v>
      </c>
      <c r="F19" s="51"/>
      <c r="G19" s="52"/>
    </row>
    <row r="20" spans="1:7" ht="14.25" customHeight="1">
      <c r="A20" s="14"/>
      <c r="B20" s="15"/>
      <c r="C20" s="16"/>
      <c r="D20" s="15"/>
      <c r="E20" s="45"/>
      <c r="F20" s="41"/>
      <c r="G20" s="39"/>
    </row>
    <row r="21" spans="1:7" ht="16.5" customHeight="1">
      <c r="A21" s="34" t="s">
        <v>17</v>
      </c>
      <c r="B21" s="13">
        <f>SUM(B22:B24)</f>
        <v>10533</v>
      </c>
      <c r="C21" s="13">
        <f>SUM(C22:C24)</f>
        <v>992</v>
      </c>
      <c r="D21" s="13">
        <f>SUM(D22:D24)</f>
        <v>13365</v>
      </c>
      <c r="E21" s="46">
        <f>SUM(E22:E24)</f>
        <v>1.5400000000000003</v>
      </c>
      <c r="F21" s="51"/>
      <c r="G21" s="52"/>
    </row>
    <row r="22" spans="1:7" ht="16.5" customHeight="1">
      <c r="A22" s="23" t="s">
        <v>39</v>
      </c>
      <c r="B22" s="15">
        <v>7300</v>
      </c>
      <c r="C22" s="16"/>
      <c r="D22" s="15">
        <v>7300</v>
      </c>
      <c r="E22" s="48">
        <v>0.8</v>
      </c>
      <c r="F22" s="42"/>
      <c r="G22" s="53"/>
    </row>
    <row r="23" spans="1:7" ht="16.5" customHeight="1">
      <c r="A23" s="23" t="s">
        <v>48</v>
      </c>
      <c r="B23" s="15">
        <v>3233</v>
      </c>
      <c r="C23" s="16"/>
      <c r="D23" s="15">
        <v>3233</v>
      </c>
      <c r="E23" s="48">
        <v>0.4</v>
      </c>
      <c r="F23" s="42"/>
      <c r="G23" s="53"/>
    </row>
    <row r="24" spans="1:7" ht="14.25" customHeight="1">
      <c r="A24" s="23" t="s">
        <v>43</v>
      </c>
      <c r="B24" s="15"/>
      <c r="C24" s="16">
        <v>992</v>
      </c>
      <c r="D24" s="15">
        <v>2832</v>
      </c>
      <c r="E24" s="48">
        <v>0.34</v>
      </c>
      <c r="F24" s="42"/>
      <c r="G24" s="53"/>
    </row>
    <row r="25" spans="1:7" ht="14.25" customHeight="1">
      <c r="A25" s="23"/>
      <c r="B25" s="15"/>
      <c r="C25" s="16"/>
      <c r="D25" s="15"/>
      <c r="E25" s="45"/>
      <c r="F25" s="41"/>
      <c r="G25" s="39"/>
    </row>
    <row r="26" spans="1:7" ht="14.25" customHeight="1">
      <c r="A26" s="34" t="s">
        <v>18</v>
      </c>
      <c r="B26" s="13">
        <f>SUM(B27:B51)</f>
        <v>163083</v>
      </c>
      <c r="C26" s="13">
        <f>SUM(C27:C51)</f>
        <v>27010</v>
      </c>
      <c r="D26" s="13">
        <f>SUM(D27:D51)</f>
        <v>240196.55000000008</v>
      </c>
      <c r="E26" s="46">
        <f>SUM(E27:E51)</f>
        <v>27.069909695039424</v>
      </c>
      <c r="F26" s="51"/>
      <c r="G26" s="52"/>
    </row>
    <row r="27" spans="1:7" ht="14.25" customHeight="1">
      <c r="A27" s="24" t="s">
        <v>21</v>
      </c>
      <c r="B27" s="15">
        <v>50054</v>
      </c>
      <c r="C27" s="16"/>
      <c r="D27" s="15">
        <v>50054</v>
      </c>
      <c r="E27" s="48">
        <v>5.641035476469181</v>
      </c>
      <c r="F27" s="42"/>
      <c r="G27" s="53"/>
    </row>
    <row r="28" spans="1:7" ht="14.25" customHeight="1">
      <c r="A28" s="24" t="s">
        <v>37</v>
      </c>
      <c r="B28" s="15">
        <v>39735</v>
      </c>
      <c r="C28" s="16"/>
      <c r="D28" s="15">
        <v>39735</v>
      </c>
      <c r="E28" s="48">
        <v>4.4780945510349408</v>
      </c>
      <c r="F28" s="42"/>
      <c r="G28" s="53"/>
    </row>
    <row r="29" spans="1:7" ht="14.25" customHeight="1">
      <c r="A29" s="24" t="s">
        <v>35</v>
      </c>
      <c r="B29" s="15">
        <v>25126</v>
      </c>
      <c r="C29" s="16"/>
      <c r="D29" s="15">
        <v>25126</v>
      </c>
      <c r="E29" s="48">
        <v>2.8316749387014948</v>
      </c>
      <c r="F29" s="42"/>
      <c r="G29" s="53"/>
    </row>
    <row r="30" spans="1:7" ht="14.25" customHeight="1">
      <c r="A30" s="24" t="s">
        <v>26</v>
      </c>
      <c r="B30" s="15">
        <v>18896</v>
      </c>
      <c r="C30" s="16">
        <v>800</v>
      </c>
      <c r="D30" s="15">
        <v>21180</v>
      </c>
      <c r="E30" s="48">
        <v>2.3869647059499193</v>
      </c>
      <c r="F30" s="42"/>
      <c r="G30" s="53"/>
    </row>
    <row r="31" spans="1:7" ht="14.25" customHeight="1">
      <c r="A31" s="24" t="s">
        <v>44</v>
      </c>
      <c r="B31" s="15"/>
      <c r="C31" s="16">
        <v>6094</v>
      </c>
      <c r="D31" s="15">
        <v>17398.37</v>
      </c>
      <c r="E31" s="48">
        <v>1.9607788069432432</v>
      </c>
      <c r="F31" s="42"/>
      <c r="G31" s="53"/>
    </row>
    <row r="32" spans="1:7" ht="14.25" customHeight="1">
      <c r="A32" s="24" t="s">
        <v>25</v>
      </c>
      <c r="B32" s="15">
        <v>14126</v>
      </c>
      <c r="C32" s="16"/>
      <c r="D32" s="15">
        <v>14126</v>
      </c>
      <c r="E32" s="48">
        <v>1.5919859979343038</v>
      </c>
      <c r="F32" s="42"/>
      <c r="G32" s="53"/>
    </row>
    <row r="33" spans="1:7" ht="14.25" customHeight="1">
      <c r="A33" s="24" t="s">
        <v>20</v>
      </c>
      <c r="B33" s="15"/>
      <c r="C33" s="16">
        <v>4800</v>
      </c>
      <c r="D33" s="15">
        <v>13704</v>
      </c>
      <c r="E33" s="48">
        <v>1.5444270222066898</v>
      </c>
      <c r="F33" s="42"/>
      <c r="G33" s="53"/>
    </row>
    <row r="34" spans="1:7" ht="14.25" customHeight="1">
      <c r="A34" s="24" t="s">
        <v>42</v>
      </c>
      <c r="B34" s="15"/>
      <c r="C34" s="16">
        <v>3950</v>
      </c>
      <c r="D34" s="15">
        <v>11277.25</v>
      </c>
      <c r="E34" s="48">
        <v>1.2709347370242552</v>
      </c>
      <c r="F34" s="42"/>
      <c r="G34" s="53"/>
    </row>
    <row r="35" spans="1:7" ht="14.25" customHeight="1">
      <c r="A35" s="24" t="s">
        <v>45</v>
      </c>
      <c r="B35" s="15"/>
      <c r="C35" s="16">
        <v>3000</v>
      </c>
      <c r="D35" s="15">
        <v>8565</v>
      </c>
      <c r="E35" s="48">
        <v>0.96526688887918122</v>
      </c>
      <c r="F35" s="42"/>
      <c r="G35" s="53"/>
    </row>
    <row r="36" spans="1:7" ht="14.25" customHeight="1">
      <c r="A36" s="24" t="s">
        <v>19</v>
      </c>
      <c r="B36" s="15"/>
      <c r="C36" s="16">
        <v>2912</v>
      </c>
      <c r="D36" s="15">
        <v>8313.76</v>
      </c>
      <c r="E36" s="48">
        <v>0.9369523934720585</v>
      </c>
      <c r="F36" s="42"/>
      <c r="G36" s="53"/>
    </row>
    <row r="37" spans="1:7" ht="14.25" customHeight="1">
      <c r="A37" s="24" t="s">
        <v>38</v>
      </c>
      <c r="B37" s="15">
        <v>5000</v>
      </c>
      <c r="C37" s="16"/>
      <c r="D37" s="15">
        <v>5000</v>
      </c>
      <c r="E37" s="48">
        <v>0.56349497307599594</v>
      </c>
      <c r="F37" s="42"/>
      <c r="G37" s="53"/>
    </row>
    <row r="38" spans="1:7" ht="14.25" customHeight="1">
      <c r="A38" s="24" t="s">
        <v>29</v>
      </c>
      <c r="B38" s="15">
        <v>4896</v>
      </c>
      <c r="C38" s="16"/>
      <c r="D38" s="15">
        <v>4896</v>
      </c>
      <c r="E38" s="48">
        <v>0.55177427763601528</v>
      </c>
      <c r="F38" s="42"/>
      <c r="G38" s="53"/>
    </row>
    <row r="39" spans="1:7" ht="14.25" customHeight="1">
      <c r="A39" s="24" t="s">
        <v>49</v>
      </c>
      <c r="B39" s="15"/>
      <c r="C39" s="16">
        <v>1400</v>
      </c>
      <c r="D39" s="15">
        <v>3997</v>
      </c>
      <c r="E39" s="48">
        <v>0.45045788147695121</v>
      </c>
      <c r="F39" s="42"/>
      <c r="G39" s="53"/>
    </row>
    <row r="40" spans="1:7" ht="14.25" customHeight="1">
      <c r="A40" s="24" t="s">
        <v>40</v>
      </c>
      <c r="B40" s="15">
        <v>3000</v>
      </c>
      <c r="C40" s="16"/>
      <c r="D40" s="15">
        <v>3000</v>
      </c>
      <c r="E40" s="48">
        <v>0.33809698384559761</v>
      </c>
      <c r="F40" s="42"/>
      <c r="G40" s="53"/>
    </row>
    <row r="41" spans="1:7" ht="14.25" customHeight="1">
      <c r="A41" s="24" t="s">
        <v>23</v>
      </c>
      <c r="B41" s="15"/>
      <c r="C41" s="16">
        <v>1012</v>
      </c>
      <c r="D41" s="15">
        <v>2889.26</v>
      </c>
      <c r="E41" s="48">
        <v>0.32561669718191044</v>
      </c>
      <c r="F41" s="42"/>
      <c r="G41" s="53"/>
    </row>
    <row r="42" spans="1:7" ht="14.25" customHeight="1">
      <c r="A42" s="24" t="s">
        <v>41</v>
      </c>
      <c r="B42" s="15">
        <v>2250</v>
      </c>
      <c r="C42" s="16"/>
      <c r="D42" s="15">
        <v>2250</v>
      </c>
      <c r="E42" s="48">
        <v>0.25357273788419821</v>
      </c>
      <c r="F42" s="42"/>
      <c r="G42" s="53"/>
    </row>
    <row r="43" spans="1:7" ht="14.25" customHeight="1">
      <c r="A43" s="24" t="s">
        <v>22</v>
      </c>
      <c r="B43" s="15"/>
      <c r="C43" s="16">
        <v>761</v>
      </c>
      <c r="D43" s="15">
        <v>2172.6550000000002</v>
      </c>
      <c r="E43" s="48">
        <v>0.24485603414568566</v>
      </c>
      <c r="F43" s="42"/>
      <c r="G43" s="53"/>
    </row>
    <row r="44" spans="1:7" ht="14.25" customHeight="1">
      <c r="A44" s="24" t="s">
        <v>24</v>
      </c>
      <c r="B44" s="15"/>
      <c r="C44" s="16">
        <v>651</v>
      </c>
      <c r="D44" s="15">
        <v>1858.605</v>
      </c>
      <c r="E44" s="48">
        <v>0.20946291488678231</v>
      </c>
      <c r="F44" s="42"/>
      <c r="G44" s="53"/>
    </row>
    <row r="45" spans="1:7" ht="14.25" customHeight="1">
      <c r="A45" s="24" t="s">
        <v>27</v>
      </c>
      <c r="B45" s="15"/>
      <c r="C45" s="16">
        <v>389</v>
      </c>
      <c r="D45" s="15">
        <v>1110.595</v>
      </c>
      <c r="E45" s="48">
        <v>0.12516293992466715</v>
      </c>
      <c r="F45" s="42"/>
      <c r="G45" s="53"/>
    </row>
    <row r="46" spans="1:7" ht="14.25" customHeight="1">
      <c r="A46" s="24" t="s">
        <v>28</v>
      </c>
      <c r="B46" s="15"/>
      <c r="C46" s="16">
        <v>326</v>
      </c>
      <c r="D46" s="15">
        <v>930.73</v>
      </c>
      <c r="E46" s="48">
        <v>0.10489233525820436</v>
      </c>
      <c r="F46" s="42"/>
      <c r="G46" s="53"/>
    </row>
    <row r="47" spans="1:7" ht="14.25" customHeight="1">
      <c r="A47" s="24" t="s">
        <v>32</v>
      </c>
      <c r="B47" s="15"/>
      <c r="C47" s="16">
        <v>306</v>
      </c>
      <c r="D47" s="15">
        <v>873.63</v>
      </c>
      <c r="E47" s="48">
        <v>9.8457222665676469E-2</v>
      </c>
      <c r="F47" s="42"/>
      <c r="G47" s="53"/>
    </row>
    <row r="48" spans="1:7" ht="14.25" customHeight="1">
      <c r="A48" s="24" t="s">
        <v>31</v>
      </c>
      <c r="B48" s="15"/>
      <c r="C48" s="16">
        <v>218</v>
      </c>
      <c r="D48" s="15">
        <v>622.39</v>
      </c>
      <c r="E48" s="48">
        <v>7.0142727258553819E-2</v>
      </c>
      <c r="F48" s="42"/>
      <c r="G48" s="53"/>
    </row>
    <row r="49" spans="1:7" ht="14.25" customHeight="1">
      <c r="A49" s="24" t="s">
        <v>30</v>
      </c>
      <c r="B49" s="15"/>
      <c r="C49" s="16">
        <v>176</v>
      </c>
      <c r="D49" s="15">
        <v>502.48</v>
      </c>
      <c r="E49" s="48">
        <v>5.6628990814245293E-2</v>
      </c>
      <c r="F49" s="42"/>
      <c r="G49" s="53"/>
    </row>
    <row r="50" spans="1:7" ht="14.25" customHeight="1">
      <c r="A50" s="24" t="s">
        <v>34</v>
      </c>
      <c r="B50" s="15"/>
      <c r="C50" s="16">
        <v>131</v>
      </c>
      <c r="D50" s="15">
        <v>374.005</v>
      </c>
      <c r="E50" s="48">
        <v>4.2149987481057576E-2</v>
      </c>
      <c r="F50" s="42"/>
      <c r="G50" s="53"/>
    </row>
    <row r="51" spans="1:7" ht="14.25" customHeight="1">
      <c r="A51" s="24" t="s">
        <v>33</v>
      </c>
      <c r="B51" s="15"/>
      <c r="C51" s="16">
        <v>84</v>
      </c>
      <c r="D51" s="15">
        <v>239.82</v>
      </c>
      <c r="E51" s="48">
        <v>2.7027472888617069E-2</v>
      </c>
      <c r="F51" s="42"/>
      <c r="G51" s="53"/>
    </row>
    <row r="52" spans="1:7" ht="14.25" customHeight="1">
      <c r="A52" s="14"/>
      <c r="B52" s="25"/>
      <c r="C52" s="26"/>
      <c r="D52" s="27"/>
      <c r="E52" s="49"/>
      <c r="F52" s="41"/>
      <c r="G52" s="53"/>
    </row>
    <row r="53" spans="1:7" ht="14.25" customHeight="1">
      <c r="A53" s="35" t="s">
        <v>5</v>
      </c>
      <c r="B53" s="36">
        <f>+B19+B17+B15+B10</f>
        <v>646687.4</v>
      </c>
      <c r="C53" s="36">
        <f>+C19+C17+C15+C10</f>
        <v>84284.4</v>
      </c>
      <c r="D53" s="36">
        <f>+D19+D17+D15+D10</f>
        <v>887319.11700000009</v>
      </c>
      <c r="E53" s="50">
        <f>+E19+E17+E15+E10</f>
        <v>100.01003488613205</v>
      </c>
      <c r="F53" s="56"/>
      <c r="G53" s="44"/>
    </row>
    <row r="54" spans="1:7" ht="14.25" hidden="1" customHeight="1">
      <c r="A54" s="28"/>
      <c r="B54" s="29"/>
      <c r="C54" s="30"/>
      <c r="D54" s="28"/>
      <c r="E54" s="40"/>
      <c r="F54" s="41"/>
      <c r="G54" s="39"/>
    </row>
    <row r="55" spans="1:7" ht="14.25" customHeight="1">
      <c r="A55" s="31" t="s">
        <v>47</v>
      </c>
      <c r="B55" s="32"/>
      <c r="C55" s="32"/>
      <c r="D55" s="32"/>
      <c r="E55" s="33"/>
      <c r="F55" s="41"/>
      <c r="G55" s="39"/>
    </row>
    <row r="56" spans="1:7">
      <c r="A56" s="38"/>
      <c r="F56" s="41"/>
      <c r="G56" s="39"/>
    </row>
    <row r="57" spans="1:7">
      <c r="B57" s="37"/>
      <c r="C57" s="37"/>
      <c r="D57" s="37"/>
      <c r="F57" s="41"/>
      <c r="G57" s="39"/>
    </row>
    <row r="58" spans="1:7">
      <c r="F58" s="42"/>
      <c r="G58" s="39"/>
    </row>
    <row r="59" spans="1:7">
      <c r="F59" s="41"/>
      <c r="G59" s="39"/>
    </row>
    <row r="60" spans="1:7">
      <c r="F60" s="41"/>
      <c r="G60" s="39"/>
    </row>
    <row r="61" spans="1:7">
      <c r="F61" s="41"/>
      <c r="G61" s="39"/>
    </row>
    <row r="62" spans="1:7">
      <c r="F62" s="41"/>
      <c r="G62" s="39"/>
    </row>
    <row r="63" spans="1:7">
      <c r="F63" s="41"/>
      <c r="G63" s="39"/>
    </row>
    <row r="64" spans="1:7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  <row r="99" spans="6:7">
      <c r="F99" s="41"/>
      <c r="G99" s="39"/>
    </row>
    <row r="100" spans="6:7">
      <c r="F100" s="41"/>
      <c r="G100" s="39"/>
    </row>
    <row r="101" spans="6:7">
      <c r="F101" s="41"/>
      <c r="G101" s="39"/>
    </row>
  </sheetData>
  <mergeCells count="7">
    <mergeCell ref="A5:E5"/>
    <mergeCell ref="D6:E6"/>
    <mergeCell ref="D7:D8"/>
    <mergeCell ref="A1:E1"/>
    <mergeCell ref="A2:E2"/>
    <mergeCell ref="A3:E3"/>
    <mergeCell ref="A4:E4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opLeftCell="A31" workbookViewId="0">
      <selection activeCell="G6" sqref="G6"/>
    </sheetView>
  </sheetViews>
  <sheetFormatPr baseColWidth="10" defaultRowHeight="12.75"/>
  <cols>
    <col min="1" max="1" width="31.85546875" customWidth="1"/>
    <col min="2" max="2" width="12.5703125" customWidth="1"/>
    <col min="3" max="3" width="15.28515625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73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45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677493</v>
      </c>
      <c r="C10" s="13">
        <v>33811.4</v>
      </c>
      <c r="D10" s="13">
        <v>772030.4</v>
      </c>
      <c r="E10" s="46">
        <v>74.063558820194032</v>
      </c>
    </row>
    <row r="11" spans="1:5" ht="14.25">
      <c r="A11" s="14" t="s">
        <v>12</v>
      </c>
      <c r="B11" s="15">
        <v>676987</v>
      </c>
      <c r="C11" s="16"/>
      <c r="D11" s="16">
        <v>676987</v>
      </c>
      <c r="E11" s="45">
        <v>64.945776253968688</v>
      </c>
    </row>
    <row r="12" spans="1:5" ht="14.25">
      <c r="A12" s="14" t="s">
        <v>13</v>
      </c>
      <c r="B12" s="15">
        <v>505</v>
      </c>
      <c r="C12" s="16">
        <v>33811.4</v>
      </c>
      <c r="D12" s="16">
        <v>95042.4</v>
      </c>
      <c r="E12" s="45">
        <v>9.117686632660515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9.5933564830593055E-5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132515</v>
      </c>
      <c r="C15" s="13">
        <v>49300.2</v>
      </c>
      <c r="D15" s="13">
        <v>270357.91819999996</v>
      </c>
      <c r="E15" s="46">
        <v>25.936441179805957</v>
      </c>
    </row>
    <row r="16" spans="1:5" ht="14.25">
      <c r="A16" s="14"/>
      <c r="B16" s="15"/>
      <c r="C16" s="16"/>
      <c r="D16" s="15"/>
      <c r="E16" s="45"/>
    </row>
    <row r="17" spans="1:5" ht="45">
      <c r="A17" s="34" t="s">
        <v>60</v>
      </c>
      <c r="B17" s="13">
        <v>5000</v>
      </c>
      <c r="C17" s="13">
        <v>49</v>
      </c>
      <c r="D17" s="13">
        <v>5136.5630000000001</v>
      </c>
      <c r="E17" s="46">
        <v>0.49281110626901586</v>
      </c>
    </row>
    <row r="18" spans="1:5" ht="28.5">
      <c r="A18" s="23" t="s">
        <v>39</v>
      </c>
      <c r="B18" s="15">
        <v>5000</v>
      </c>
      <c r="C18" s="16"/>
      <c r="D18" s="15">
        <v>5000</v>
      </c>
      <c r="E18" s="48">
        <v>0.47966782415296527</v>
      </c>
    </row>
    <row r="19" spans="1:5" ht="28.5">
      <c r="A19" s="23" t="s">
        <v>43</v>
      </c>
      <c r="B19" s="15"/>
      <c r="C19" s="16">
        <v>49</v>
      </c>
      <c r="D19" s="15">
        <v>136.56299999999999</v>
      </c>
      <c r="E19" s="48">
        <v>1.3143282116050568E-2</v>
      </c>
    </row>
    <row r="20" spans="1:5" ht="14.25">
      <c r="A20" s="23"/>
      <c r="B20" s="15"/>
      <c r="C20" s="16"/>
      <c r="D20" s="15"/>
      <c r="E20" s="45"/>
    </row>
    <row r="21" spans="1:5" ht="30">
      <c r="A21" s="34" t="s">
        <v>61</v>
      </c>
      <c r="B21" s="13">
        <v>127515.00000000001</v>
      </c>
      <c r="C21" s="13">
        <v>21207.5</v>
      </c>
      <c r="D21" s="13">
        <v>186811.16999999998</v>
      </c>
      <c r="E21" s="46">
        <v>17.921461488273934</v>
      </c>
    </row>
    <row r="22" spans="1:5" ht="14.25">
      <c r="A22" s="24" t="s">
        <v>21</v>
      </c>
      <c r="B22" s="15">
        <v>46007.8</v>
      </c>
      <c r="C22" s="16"/>
      <c r="D22" s="15">
        <v>46007.8</v>
      </c>
      <c r="E22" s="48">
        <v>4.4136922640129592</v>
      </c>
    </row>
    <row r="23" spans="1:5" ht="14.25">
      <c r="A23" s="24" t="s">
        <v>35</v>
      </c>
      <c r="B23" s="15">
        <v>27343.8</v>
      </c>
      <c r="C23" s="16"/>
      <c r="D23" s="15">
        <v>27343.8</v>
      </c>
      <c r="E23" s="48">
        <v>2.6231882100147699</v>
      </c>
    </row>
    <row r="24" spans="1:5" ht="14.25">
      <c r="A24" s="24" t="s">
        <v>26</v>
      </c>
      <c r="B24" s="15">
        <v>15081.9</v>
      </c>
      <c r="C24" s="16">
        <v>813.4</v>
      </c>
      <c r="D24" s="15">
        <v>17356.166399999998</v>
      </c>
      <c r="E24" s="48">
        <v>1.6650389145449604</v>
      </c>
    </row>
    <row r="25" spans="1:5" ht="14.25">
      <c r="A25" s="24" t="s">
        <v>25</v>
      </c>
      <c r="B25" s="15">
        <v>15008.7</v>
      </c>
      <c r="C25" s="16"/>
      <c r="D25" s="15">
        <v>15008.7</v>
      </c>
      <c r="E25" s="48">
        <v>1.4398380944729219</v>
      </c>
    </row>
    <row r="26" spans="1:5" ht="14.25">
      <c r="A26" s="24" t="s">
        <v>20</v>
      </c>
      <c r="B26" s="15"/>
      <c r="C26" s="16">
        <v>4932.8999999999996</v>
      </c>
      <c r="D26" s="15">
        <v>13792.388399999998</v>
      </c>
      <c r="E26" s="48">
        <v>1.3231529867401193</v>
      </c>
    </row>
    <row r="27" spans="1:5" ht="14.25">
      <c r="A27" s="24" t="s">
        <v>42</v>
      </c>
      <c r="B27" s="15"/>
      <c r="C27" s="16">
        <v>4019.3</v>
      </c>
      <c r="D27" s="15">
        <v>11237.962799999999</v>
      </c>
      <c r="E27" s="48">
        <v>1.078097832837593</v>
      </c>
    </row>
    <row r="28" spans="1:5" ht="14.25">
      <c r="A28" s="24" t="s">
        <v>53</v>
      </c>
      <c r="B28" s="15">
        <v>9760</v>
      </c>
      <c r="C28" s="16"/>
      <c r="D28" s="15">
        <v>9760</v>
      </c>
      <c r="E28" s="48">
        <v>0.93631159274658815</v>
      </c>
    </row>
    <row r="29" spans="1:5" ht="14.25">
      <c r="A29" s="24" t="s">
        <v>45</v>
      </c>
      <c r="B29" s="15"/>
      <c r="C29" s="16">
        <v>3026.4</v>
      </c>
      <c r="D29" s="15">
        <v>8461.8143999999993</v>
      </c>
      <c r="E29" s="48">
        <v>0.81177202032684581</v>
      </c>
    </row>
    <row r="30" spans="1:5" ht="14.25">
      <c r="A30" s="24" t="s">
        <v>19</v>
      </c>
      <c r="B30" s="15"/>
      <c r="C30" s="16">
        <v>2748.5</v>
      </c>
      <c r="D30" s="15">
        <v>7684.8059999999996</v>
      </c>
      <c r="E30" s="48">
        <v>0.73723083461153038</v>
      </c>
    </row>
    <row r="31" spans="1:5" ht="14.25">
      <c r="A31" s="24" t="s">
        <v>38</v>
      </c>
      <c r="B31" s="15">
        <v>5074.8</v>
      </c>
      <c r="C31" s="16"/>
      <c r="D31" s="15">
        <v>5074.8</v>
      </c>
      <c r="E31" s="48">
        <v>0.48684365480229363</v>
      </c>
    </row>
    <row r="32" spans="1:5" ht="14.25">
      <c r="A32" s="24" t="s">
        <v>49</v>
      </c>
      <c r="B32" s="15"/>
      <c r="C32" s="16">
        <v>1414.7</v>
      </c>
      <c r="D32" s="15">
        <v>3955.5011999999997</v>
      </c>
      <c r="E32" s="48">
        <v>0.37946533080768852</v>
      </c>
    </row>
    <row r="33" spans="1:5" ht="14.25">
      <c r="A33" s="24" t="s">
        <v>29</v>
      </c>
      <c r="B33" s="15">
        <v>3736.8</v>
      </c>
      <c r="C33" s="16"/>
      <c r="D33" s="15">
        <v>3736.8</v>
      </c>
      <c r="E33" s="48">
        <v>0.35848454505896016</v>
      </c>
    </row>
    <row r="34" spans="1:5" ht="14.25">
      <c r="A34" s="24" t="s">
        <v>51</v>
      </c>
      <c r="B34" s="15"/>
      <c r="C34" s="16">
        <v>1298.9000000000001</v>
      </c>
      <c r="D34" s="15">
        <v>3631.7244000000001</v>
      </c>
      <c r="E34" s="48">
        <v>0.34840426817424663</v>
      </c>
    </row>
    <row r="35" spans="1:5" ht="14.25">
      <c r="A35" s="24" t="s">
        <v>40</v>
      </c>
      <c r="B35" s="15">
        <v>3073.1</v>
      </c>
      <c r="C35" s="16"/>
      <c r="D35" s="15">
        <v>3073.1</v>
      </c>
      <c r="E35" s="48">
        <v>0.2948134380808955</v>
      </c>
    </row>
    <row r="36" spans="1:5" ht="14.25">
      <c r="A36" s="24" t="s">
        <v>23</v>
      </c>
      <c r="B36" s="15"/>
      <c r="C36" s="16">
        <v>1003.7</v>
      </c>
      <c r="D36" s="15">
        <v>2806.3451999999997</v>
      </c>
      <c r="E36" s="48">
        <v>0.2692226991812236</v>
      </c>
    </row>
    <row r="37" spans="1:5" ht="14.25">
      <c r="A37" s="24" t="s">
        <v>41</v>
      </c>
      <c r="B37" s="15">
        <v>2067.5</v>
      </c>
      <c r="C37" s="16"/>
      <c r="D37" s="15">
        <v>2067.5</v>
      </c>
      <c r="E37" s="48">
        <v>0.19834264528725112</v>
      </c>
    </row>
    <row r="38" spans="1:5" ht="14.25">
      <c r="A38" s="24" t="s">
        <v>22</v>
      </c>
      <c r="B38" s="15"/>
      <c r="C38" s="16">
        <v>618.5</v>
      </c>
      <c r="D38" s="15">
        <v>1729.3259999999998</v>
      </c>
      <c r="E38" s="48">
        <v>0.16590040793423014</v>
      </c>
    </row>
    <row r="39" spans="1:5" ht="14.25">
      <c r="A39" s="24" t="s">
        <v>24</v>
      </c>
      <c r="B39" s="15"/>
      <c r="C39" s="16">
        <v>547.1</v>
      </c>
      <c r="D39" s="15">
        <v>1529.6915999999999</v>
      </c>
      <c r="E39" s="48">
        <v>0.14674876827941358</v>
      </c>
    </row>
    <row r="40" spans="1:5" ht="14.25">
      <c r="A40" s="24" t="s">
        <v>32</v>
      </c>
      <c r="B40" s="15"/>
      <c r="C40" s="16">
        <v>300.7</v>
      </c>
      <c r="D40" s="15">
        <v>840.7571999999999</v>
      </c>
      <c r="E40" s="48">
        <v>8.0656835352987885E-2</v>
      </c>
    </row>
    <row r="41" spans="1:5" ht="14.25">
      <c r="A41" s="24" t="s">
        <v>27</v>
      </c>
      <c r="B41" s="15"/>
      <c r="C41" s="16">
        <v>277</v>
      </c>
      <c r="D41" s="15">
        <v>774.49199999999996</v>
      </c>
      <c r="E41" s="48">
        <v>7.4299778492775664E-2</v>
      </c>
    </row>
    <row r="42" spans="1:5" ht="14.25">
      <c r="A42" s="24" t="s">
        <v>56</v>
      </c>
      <c r="B42" s="15">
        <v>360.6</v>
      </c>
      <c r="C42" s="16"/>
      <c r="D42" s="15">
        <v>360.6</v>
      </c>
      <c r="E42" s="48">
        <v>3.4593643477911856E-2</v>
      </c>
    </row>
    <row r="43" spans="1:5" ht="14.25">
      <c r="A43" s="24" t="s">
        <v>34</v>
      </c>
      <c r="B43" s="15"/>
      <c r="C43" s="16">
        <v>115.2</v>
      </c>
      <c r="D43" s="15">
        <v>322.0992</v>
      </c>
      <c r="E43" s="48">
        <v>3.0900124485082156E-2</v>
      </c>
    </row>
    <row r="44" spans="1:5" ht="14.25">
      <c r="A44" s="24" t="s">
        <v>30</v>
      </c>
      <c r="B44" s="15"/>
      <c r="C44" s="16">
        <v>70.2</v>
      </c>
      <c r="D44" s="15">
        <v>196.2792</v>
      </c>
      <c r="E44" s="48">
        <v>1.882976335809694E-2</v>
      </c>
    </row>
    <row r="45" spans="1:5" ht="14.25">
      <c r="A45" s="24" t="s">
        <v>33</v>
      </c>
      <c r="B45" s="15"/>
      <c r="C45" s="16">
        <v>21</v>
      </c>
      <c r="D45" s="15">
        <v>58.715999999999994</v>
      </c>
      <c r="E45" s="48">
        <v>5.6328351925931013E-3</v>
      </c>
    </row>
    <row r="46" spans="1:5" ht="14.25">
      <c r="A46" s="24"/>
      <c r="B46" s="15"/>
      <c r="C46" s="64"/>
      <c r="D46" s="65"/>
      <c r="E46" s="48"/>
    </row>
    <row r="47" spans="1:5" ht="15">
      <c r="A47" s="12" t="s">
        <v>62</v>
      </c>
      <c r="B47" s="15"/>
      <c r="C47" s="13">
        <v>28043.7</v>
      </c>
      <c r="D47" s="13">
        <v>78410.185199999993</v>
      </c>
      <c r="E47" s="46">
        <v>7.5221685852630067</v>
      </c>
    </row>
    <row r="48" spans="1:5" ht="14.25">
      <c r="A48" s="24" t="s">
        <v>63</v>
      </c>
      <c r="B48" s="15"/>
      <c r="C48" s="64">
        <v>20000</v>
      </c>
      <c r="D48" s="65">
        <v>55920</v>
      </c>
      <c r="E48" s="48">
        <v>5.3646049453267635</v>
      </c>
    </row>
    <row r="49" spans="1:5" ht="14.25">
      <c r="A49" s="24" t="s">
        <v>67</v>
      </c>
      <c r="B49" s="15"/>
      <c r="C49" s="64">
        <v>8043.7</v>
      </c>
      <c r="D49" s="65">
        <v>22490.185199999996</v>
      </c>
      <c r="E49" s="48">
        <v>2.1575636399362437</v>
      </c>
    </row>
    <row r="50" spans="1:5" ht="14.25">
      <c r="A50" s="24"/>
      <c r="B50" s="25"/>
      <c r="C50" s="26"/>
      <c r="D50" s="27"/>
      <c r="E50" s="49"/>
    </row>
    <row r="51" spans="1:5" ht="15">
      <c r="A51" s="35" t="s">
        <v>5</v>
      </c>
      <c r="B51" s="36">
        <v>810008</v>
      </c>
      <c r="C51" s="36">
        <v>83111.600000000006</v>
      </c>
      <c r="D51" s="36">
        <v>1042388.3182</v>
      </c>
      <c r="E51" s="50">
        <v>99.999999999999986</v>
      </c>
    </row>
    <row r="52" spans="1:5">
      <c r="A52" s="31" t="s">
        <v>70</v>
      </c>
      <c r="B52" s="33"/>
      <c r="C52" s="32"/>
      <c r="D52" s="32"/>
      <c r="E52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topLeftCell="A19" workbookViewId="0">
      <selection activeCell="G10" sqref="G10"/>
    </sheetView>
  </sheetViews>
  <sheetFormatPr baseColWidth="10" defaultRowHeight="12.75"/>
  <cols>
    <col min="1" max="1" width="32.85546875" bestFit="1" customWidth="1"/>
    <col min="2" max="2" width="15.28515625" customWidth="1"/>
    <col min="3" max="3" width="17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74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45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687876.9</v>
      </c>
      <c r="C10" s="13">
        <v>38089.1</v>
      </c>
      <c r="D10" s="13">
        <v>795707.14209999994</v>
      </c>
      <c r="E10" s="46">
        <v>76.091952644668993</v>
      </c>
    </row>
    <row r="11" spans="1:5" ht="14.25">
      <c r="A11" s="14" t="s">
        <v>12</v>
      </c>
      <c r="B11" s="15">
        <v>687406</v>
      </c>
      <c r="C11" s="16"/>
      <c r="D11" s="16">
        <v>687406</v>
      </c>
      <c r="E11" s="45">
        <v>65.73532149229824</v>
      </c>
    </row>
    <row r="12" spans="1:5" ht="14.25">
      <c r="A12" s="14" t="s">
        <v>13</v>
      </c>
      <c r="B12" s="15">
        <v>469.9</v>
      </c>
      <c r="C12" s="16">
        <v>38089.1</v>
      </c>
      <c r="D12" s="16">
        <v>108300.14209999998</v>
      </c>
      <c r="E12" s="45">
        <v>10.356535524282712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9.562808804738137E-5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122683.09999999998</v>
      </c>
      <c r="C15" s="13">
        <v>44976.2</v>
      </c>
      <c r="D15" s="13">
        <v>250010.72219999996</v>
      </c>
      <c r="E15" s="46">
        <v>23.909452588617267</v>
      </c>
    </row>
    <row r="16" spans="1:5" ht="14.25">
      <c r="A16" s="14"/>
      <c r="B16" s="15"/>
      <c r="C16" s="16"/>
      <c r="D16" s="15"/>
      <c r="E16" s="45"/>
    </row>
    <row r="17" spans="1:5" ht="45">
      <c r="A17" s="34" t="s">
        <v>60</v>
      </c>
      <c r="B17" s="13">
        <v>5000</v>
      </c>
      <c r="C17" s="13">
        <v>49</v>
      </c>
      <c r="D17" s="13">
        <v>5138.7190000000001</v>
      </c>
      <c r="E17" s="46">
        <v>0.49281110626901586</v>
      </c>
    </row>
    <row r="18" spans="1:5" ht="28.5">
      <c r="A18" s="23" t="s">
        <v>39</v>
      </c>
      <c r="B18" s="15">
        <v>5000</v>
      </c>
      <c r="C18" s="16"/>
      <c r="D18" s="15">
        <v>5000</v>
      </c>
      <c r="E18" s="48">
        <v>0.47966782415296527</v>
      </c>
    </row>
    <row r="19" spans="1:5" ht="28.5">
      <c r="A19" s="23" t="s">
        <v>43</v>
      </c>
      <c r="B19" s="15"/>
      <c r="C19" s="16">
        <v>49</v>
      </c>
      <c r="D19" s="15">
        <v>138.71899999999999</v>
      </c>
      <c r="E19" s="48">
        <v>1.3143282116050568E-2</v>
      </c>
    </row>
    <row r="20" spans="1:5" ht="14.25">
      <c r="A20" s="23"/>
      <c r="B20" s="15"/>
      <c r="C20" s="16"/>
      <c r="D20" s="15"/>
      <c r="E20" s="45"/>
    </row>
    <row r="21" spans="1:5" ht="30">
      <c r="A21" s="34" t="s">
        <v>61</v>
      </c>
      <c r="B21" s="13">
        <v>117683.09999999998</v>
      </c>
      <c r="C21" s="13">
        <v>16889.699999999997</v>
      </c>
      <c r="D21" s="13">
        <v>165497.84069999994</v>
      </c>
      <c r="E21" s="46">
        <v>15.826242082111095</v>
      </c>
    </row>
    <row r="22" spans="1:5" ht="14.25">
      <c r="A22" s="24" t="s">
        <v>21</v>
      </c>
      <c r="B22" s="15">
        <v>40940.9</v>
      </c>
      <c r="C22" s="16"/>
      <c r="D22" s="15">
        <v>40940.9</v>
      </c>
      <c r="E22" s="48">
        <v>3.9150999899390366</v>
      </c>
    </row>
    <row r="23" spans="1:5" ht="14.25">
      <c r="A23" s="24" t="s">
        <v>35</v>
      </c>
      <c r="B23" s="15">
        <v>27285.3</v>
      </c>
      <c r="C23" s="16"/>
      <c r="D23" s="15">
        <v>27285.3</v>
      </c>
      <c r="E23" s="48">
        <v>2.6092410707992153</v>
      </c>
    </row>
    <row r="24" spans="1:5" ht="14.25">
      <c r="A24" s="24" t="s">
        <v>26</v>
      </c>
      <c r="B24" s="15">
        <v>15043.9</v>
      </c>
      <c r="C24" s="16">
        <v>811.6</v>
      </c>
      <c r="D24" s="15">
        <v>17341.5396</v>
      </c>
      <c r="E24" s="48">
        <v>1.6583382757459508</v>
      </c>
    </row>
    <row r="25" spans="1:5" ht="14.25">
      <c r="A25" s="24" t="s">
        <v>25</v>
      </c>
      <c r="B25" s="15">
        <v>10995</v>
      </c>
      <c r="C25" s="16"/>
      <c r="D25" s="15">
        <v>10995</v>
      </c>
      <c r="E25" s="48">
        <v>1.0514308280809581</v>
      </c>
    </row>
    <row r="26" spans="1:5" ht="14.25">
      <c r="A26" s="24" t="s">
        <v>20</v>
      </c>
      <c r="B26" s="15"/>
      <c r="C26" s="16">
        <v>4901.7</v>
      </c>
      <c r="D26" s="15">
        <v>13876.7127</v>
      </c>
      <c r="E26" s="48">
        <v>1.3270035038838153</v>
      </c>
    </row>
    <row r="27" spans="1:5" ht="14.25">
      <c r="A27" s="24" t="s">
        <v>53</v>
      </c>
      <c r="B27" s="15">
        <v>9742.7000000000007</v>
      </c>
      <c r="C27" s="16"/>
      <c r="D27" s="15">
        <v>9742.7000000000007</v>
      </c>
      <c r="E27" s="48">
        <v>0.93167577341922259</v>
      </c>
    </row>
    <row r="28" spans="1:5" ht="14.25">
      <c r="A28" s="24" t="s">
        <v>45</v>
      </c>
      <c r="B28" s="15"/>
      <c r="C28" s="16">
        <v>2994.5</v>
      </c>
      <c r="D28" s="15">
        <v>8477.4295000000002</v>
      </c>
      <c r="E28" s="48">
        <v>0.81068037464146825</v>
      </c>
    </row>
    <row r="29" spans="1:5" ht="14.25">
      <c r="A29" s="24" t="s">
        <v>19</v>
      </c>
      <c r="B29" s="15"/>
      <c r="C29" s="16">
        <v>2700</v>
      </c>
      <c r="D29" s="15">
        <v>7643.7</v>
      </c>
      <c r="E29" s="48">
        <v>0.730952416607769</v>
      </c>
    </row>
    <row r="30" spans="1:5" ht="14.25">
      <c r="A30" s="24" t="s">
        <v>38</v>
      </c>
      <c r="B30" s="15">
        <v>5067.8999999999996</v>
      </c>
      <c r="C30" s="16"/>
      <c r="D30" s="15">
        <v>5067.8999999999996</v>
      </c>
      <c r="E30" s="48">
        <v>0.48463358741532403</v>
      </c>
    </row>
    <row r="31" spans="1:5" ht="14.25">
      <c r="A31" s="24" t="s">
        <v>49</v>
      </c>
      <c r="B31" s="15"/>
      <c r="C31" s="16">
        <v>1398.9</v>
      </c>
      <c r="D31" s="15">
        <v>3960.2859000000003</v>
      </c>
      <c r="E31" s="48">
        <v>0.37871456873800302</v>
      </c>
    </row>
    <row r="32" spans="1:5" ht="14.25">
      <c r="A32" s="24" t="s">
        <v>29</v>
      </c>
      <c r="B32" s="15">
        <v>3275.3</v>
      </c>
      <c r="C32" s="16"/>
      <c r="D32" s="15">
        <v>3275.3</v>
      </c>
      <c r="E32" s="48">
        <v>0.31321067678158826</v>
      </c>
    </row>
    <row r="33" spans="1:5" ht="14.25">
      <c r="A33" s="24" t="s">
        <v>51</v>
      </c>
      <c r="B33" s="15"/>
      <c r="C33" s="16">
        <v>1252.3</v>
      </c>
      <c r="D33" s="15">
        <v>3545.2612999999997</v>
      </c>
      <c r="E33" s="48">
        <v>0.33902655974737372</v>
      </c>
    </row>
    <row r="34" spans="1:5" ht="14.25">
      <c r="A34" s="24" t="s">
        <v>40</v>
      </c>
      <c r="B34" s="15">
        <v>3068.9</v>
      </c>
      <c r="C34" s="16"/>
      <c r="D34" s="15">
        <v>3068.9</v>
      </c>
      <c r="E34" s="48">
        <v>0.29347303940860869</v>
      </c>
    </row>
    <row r="35" spans="1:5" ht="14.25">
      <c r="A35" s="24" t="s">
        <v>23</v>
      </c>
      <c r="B35" s="15"/>
      <c r="C35" s="16">
        <v>1000</v>
      </c>
      <c r="D35" s="15">
        <v>2831</v>
      </c>
      <c r="E35" s="48">
        <v>0.27072311726213671</v>
      </c>
    </row>
    <row r="36" spans="1:5" ht="14.25">
      <c r="A36" s="24" t="s">
        <v>41</v>
      </c>
      <c r="B36" s="15">
        <v>1902.8</v>
      </c>
      <c r="C36" s="16"/>
      <c r="D36" s="15">
        <v>1902.8</v>
      </c>
      <c r="E36" s="48">
        <v>0.18196112593655728</v>
      </c>
    </row>
    <row r="37" spans="1:5" ht="14.25">
      <c r="A37" s="24" t="s">
        <v>22</v>
      </c>
      <c r="B37" s="15"/>
      <c r="C37" s="16">
        <v>564.1</v>
      </c>
      <c r="D37" s="15">
        <v>1596.9671000000001</v>
      </c>
      <c r="E37" s="48">
        <v>0.15271491044757129</v>
      </c>
    </row>
    <row r="38" spans="1:5" ht="14.25">
      <c r="A38" s="24" t="s">
        <v>24</v>
      </c>
      <c r="B38" s="15"/>
      <c r="C38" s="16">
        <v>525.5</v>
      </c>
      <c r="D38" s="15">
        <v>1487.6904999999999</v>
      </c>
      <c r="E38" s="48">
        <v>0.14226499812125282</v>
      </c>
    </row>
    <row r="39" spans="1:5" ht="14.25">
      <c r="A39" s="24" t="s">
        <v>32</v>
      </c>
      <c r="B39" s="15"/>
      <c r="C39" s="16">
        <v>296.3</v>
      </c>
      <c r="D39" s="15">
        <v>838.82529999999997</v>
      </c>
      <c r="E39" s="48">
        <v>8.0215259644771095E-2</v>
      </c>
    </row>
    <row r="40" spans="1:5" ht="14.25">
      <c r="A40" s="24" t="s">
        <v>27</v>
      </c>
      <c r="B40" s="15"/>
      <c r="C40" s="16">
        <v>276</v>
      </c>
      <c r="D40" s="15">
        <v>781.35599999999999</v>
      </c>
      <c r="E40" s="48">
        <v>7.4719580364349725E-2</v>
      </c>
    </row>
    <row r="41" spans="1:5" ht="14.25">
      <c r="A41" s="24" t="s">
        <v>56</v>
      </c>
      <c r="B41" s="15">
        <v>360.4</v>
      </c>
      <c r="C41" s="16"/>
      <c r="D41" s="15">
        <v>360.4</v>
      </c>
      <c r="E41" s="48">
        <v>3.4464362932276248E-2</v>
      </c>
    </row>
    <row r="42" spans="1:5" ht="14.25">
      <c r="A42" s="24" t="s">
        <v>34</v>
      </c>
      <c r="B42" s="15"/>
      <c r="C42" s="16">
        <v>112.2</v>
      </c>
      <c r="D42" s="15">
        <v>317.63819999999998</v>
      </c>
      <c r="E42" s="48">
        <v>3.0375133756811733E-2</v>
      </c>
    </row>
    <row r="43" spans="1:5" ht="14.25">
      <c r="A43" s="24" t="s">
        <v>30</v>
      </c>
      <c r="B43" s="15"/>
      <c r="C43" s="16">
        <v>35.6</v>
      </c>
      <c r="D43" s="15">
        <v>100.78360000000001</v>
      </c>
      <c r="E43" s="48">
        <v>9.6377429745320656E-3</v>
      </c>
    </row>
    <row r="44" spans="1:5" ht="14.25">
      <c r="A44" s="24" t="s">
        <v>33</v>
      </c>
      <c r="B44" s="15"/>
      <c r="C44" s="16">
        <v>21</v>
      </c>
      <c r="D44" s="15">
        <v>59.451000000000001</v>
      </c>
      <c r="E44" s="48">
        <v>5.6851854625048701E-3</v>
      </c>
    </row>
    <row r="45" spans="1:5" ht="14.25">
      <c r="A45" s="24"/>
      <c r="B45" s="15"/>
      <c r="C45" s="64"/>
      <c r="D45" s="65"/>
      <c r="E45" s="48"/>
    </row>
    <row r="46" spans="1:5" ht="15">
      <c r="A46" s="12" t="s">
        <v>62</v>
      </c>
      <c r="B46" s="15"/>
      <c r="C46" s="13">
        <v>28037.5</v>
      </c>
      <c r="D46" s="13">
        <v>79374.162500000006</v>
      </c>
      <c r="E46" s="46">
        <v>7.5903994002371569</v>
      </c>
    </row>
    <row r="47" spans="1:5" ht="14.25">
      <c r="A47" s="24" t="s">
        <v>63</v>
      </c>
      <c r="B47" s="15"/>
      <c r="C47" s="64">
        <v>20000</v>
      </c>
      <c r="D47" s="65">
        <v>56620</v>
      </c>
      <c r="E47" s="48">
        <v>5.4144623452427334</v>
      </c>
    </row>
    <row r="48" spans="1:5" ht="14.25">
      <c r="A48" s="24" t="s">
        <v>67</v>
      </c>
      <c r="B48" s="15"/>
      <c r="C48" s="64">
        <v>8037.5</v>
      </c>
      <c r="D48" s="65">
        <v>22754.162499999999</v>
      </c>
      <c r="E48" s="48">
        <v>2.1759370549944235</v>
      </c>
    </row>
    <row r="49" spans="1:5" ht="14.25">
      <c r="A49" s="24"/>
      <c r="B49" s="25"/>
      <c r="C49" s="26"/>
      <c r="D49" s="27"/>
      <c r="E49" s="49"/>
    </row>
    <row r="50" spans="1:5" ht="15">
      <c r="A50" s="35" t="s">
        <v>5</v>
      </c>
      <c r="B50" s="36">
        <v>810560</v>
      </c>
      <c r="C50" s="36">
        <v>83065.299999999988</v>
      </c>
      <c r="D50" s="36">
        <v>1045717.8642999999</v>
      </c>
      <c r="E50" s="50">
        <v>100.00140523328626</v>
      </c>
    </row>
    <row r="51" spans="1:5">
      <c r="A51" s="31" t="s">
        <v>75</v>
      </c>
      <c r="B51" s="33"/>
      <c r="C51" s="32"/>
      <c r="D51" s="32"/>
      <c r="E51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25" workbookViewId="0">
      <selection activeCell="H54" sqref="H54"/>
    </sheetView>
  </sheetViews>
  <sheetFormatPr baseColWidth="10" defaultRowHeight="12.75"/>
  <cols>
    <col min="1" max="1" width="33.42578125" customWidth="1"/>
    <col min="2" max="2" width="14.85546875" customWidth="1"/>
    <col min="3" max="3" width="15.140625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76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45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695693.3</v>
      </c>
      <c r="C10" s="13">
        <v>39408.300000000003</v>
      </c>
      <c r="D10" s="13">
        <v>806351.8064</v>
      </c>
      <c r="E10" s="46">
        <v>77.069502755315298</v>
      </c>
    </row>
    <row r="11" spans="1:5" ht="14.25">
      <c r="A11" s="14" t="s">
        <v>12</v>
      </c>
      <c r="B11" s="15">
        <v>694649</v>
      </c>
      <c r="C11" s="16"/>
      <c r="D11" s="16">
        <v>694649</v>
      </c>
      <c r="E11" s="45">
        <v>66.393170567190054</v>
      </c>
    </row>
    <row r="12" spans="1:5" ht="14.25">
      <c r="A12" s="14" t="s">
        <v>13</v>
      </c>
      <c r="B12" s="15">
        <v>1043.3</v>
      </c>
      <c r="C12" s="16">
        <v>39408.300000000003</v>
      </c>
      <c r="D12" s="16">
        <v>111701.8064</v>
      </c>
      <c r="E12" s="45">
        <v>10.676236610113081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9.5578012157492568E-5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116826.1</v>
      </c>
      <c r="C15" s="13">
        <v>43834.7</v>
      </c>
      <c r="D15" s="13">
        <v>239913.93759999998</v>
      </c>
      <c r="E15" s="46">
        <v>22.930489756951992</v>
      </c>
    </row>
    <row r="16" spans="1:5" ht="14.25">
      <c r="A16" s="14"/>
      <c r="B16" s="15"/>
      <c r="C16" s="16"/>
      <c r="D16" s="15"/>
      <c r="E16" s="45"/>
    </row>
    <row r="17" spans="1:5" ht="45">
      <c r="A17" s="34" t="s">
        <v>60</v>
      </c>
      <c r="B17" s="13">
        <v>0</v>
      </c>
      <c r="C17" s="13">
        <v>49</v>
      </c>
      <c r="D17" s="13">
        <v>137.59199999999998</v>
      </c>
      <c r="E17" s="46">
        <v>1.3143282116050568E-2</v>
      </c>
    </row>
    <row r="18" spans="1:5" ht="28.5">
      <c r="A18" s="23" t="s">
        <v>43</v>
      </c>
      <c r="B18" s="15"/>
      <c r="C18" s="16">
        <v>49</v>
      </c>
      <c r="D18" s="15">
        <v>137.59199999999998</v>
      </c>
      <c r="E18" s="48">
        <v>1.3143282116050568E-2</v>
      </c>
    </row>
    <row r="19" spans="1:5" ht="14.25">
      <c r="A19" s="23"/>
      <c r="B19" s="15"/>
      <c r="C19" s="16"/>
      <c r="D19" s="15"/>
      <c r="E19" s="45"/>
    </row>
    <row r="20" spans="1:5" ht="30">
      <c r="A20" s="34" t="s">
        <v>61</v>
      </c>
      <c r="B20" s="13">
        <v>116826.1</v>
      </c>
      <c r="C20" s="13">
        <v>15751.9</v>
      </c>
      <c r="D20" s="13">
        <v>161057.43519999998</v>
      </c>
      <c r="E20" s="46">
        <v>15.393549499600173</v>
      </c>
    </row>
    <row r="21" spans="1:5" ht="14.25">
      <c r="A21" s="24" t="s">
        <v>21</v>
      </c>
      <c r="B21" s="15">
        <v>40925.300000000003</v>
      </c>
      <c r="C21" s="16"/>
      <c r="D21" s="15">
        <v>40925.300000000003</v>
      </c>
      <c r="E21" s="48">
        <v>3.9115588209490308</v>
      </c>
    </row>
    <row r="22" spans="1:5" ht="14.25">
      <c r="A22" s="24" t="s">
        <v>35</v>
      </c>
      <c r="B22" s="15">
        <v>27318.799999999999</v>
      </c>
      <c r="C22" s="16"/>
      <c r="D22" s="15">
        <v>27318.799999999999</v>
      </c>
      <c r="E22" s="48">
        <v>2.6110765985281081</v>
      </c>
    </row>
    <row r="23" spans="1:5" ht="14.25">
      <c r="A23" s="24" t="s">
        <v>26</v>
      </c>
      <c r="B23" s="15">
        <v>15007.5</v>
      </c>
      <c r="C23" s="16">
        <v>810.4</v>
      </c>
      <c r="D23" s="15">
        <v>17283.103200000001</v>
      </c>
      <c r="E23" s="48">
        <v>1.6518846477687987</v>
      </c>
    </row>
    <row r="24" spans="1:5" ht="14.25">
      <c r="A24" s="24" t="s">
        <v>25</v>
      </c>
      <c r="B24" s="15">
        <v>10182.700000000001</v>
      </c>
      <c r="C24" s="16"/>
      <c r="D24" s="15">
        <v>10182.700000000001</v>
      </c>
      <c r="E24" s="48">
        <v>0.97324222439609964</v>
      </c>
    </row>
    <row r="25" spans="1:5" ht="14.25">
      <c r="A25" s="24" t="s">
        <v>20</v>
      </c>
      <c r="B25" s="15"/>
      <c r="C25" s="16">
        <v>4897.7</v>
      </c>
      <c r="D25" s="15">
        <v>13752.741599999999</v>
      </c>
      <c r="E25" s="48">
        <v>1.3144597038436538</v>
      </c>
    </row>
    <row r="26" spans="1:5" ht="14.25">
      <c r="A26" s="24" t="s">
        <v>53</v>
      </c>
      <c r="B26" s="15">
        <v>9752</v>
      </c>
      <c r="C26" s="16"/>
      <c r="D26" s="15">
        <v>9752</v>
      </c>
      <c r="E26" s="48">
        <v>0.93207677455986759</v>
      </c>
    </row>
    <row r="27" spans="1:5" ht="14.25">
      <c r="A27" s="24" t="s">
        <v>45</v>
      </c>
      <c r="B27" s="15"/>
      <c r="C27" s="16">
        <v>2996</v>
      </c>
      <c r="D27" s="15">
        <v>8412.768</v>
      </c>
      <c r="E27" s="48">
        <v>0.80407564218216454</v>
      </c>
    </row>
    <row r="28" spans="1:5" ht="14.25">
      <c r="A28" s="24" t="s">
        <v>19</v>
      </c>
      <c r="B28" s="15"/>
      <c r="C28" s="16">
        <v>2668.9</v>
      </c>
      <c r="D28" s="15">
        <v>7494.2712000000001</v>
      </c>
      <c r="E28" s="48">
        <v>0.71628754386514637</v>
      </c>
    </row>
    <row r="29" spans="1:5" ht="14.25">
      <c r="A29" s="24" t="s">
        <v>38</v>
      </c>
      <c r="B29" s="15">
        <v>5075.3</v>
      </c>
      <c r="C29" s="16"/>
      <c r="D29" s="15">
        <v>5075.3</v>
      </c>
      <c r="E29" s="48">
        <v>0.48508708510292203</v>
      </c>
    </row>
    <row r="30" spans="1:5" ht="14.25">
      <c r="A30" s="24" t="s">
        <v>49</v>
      </c>
      <c r="B30" s="15"/>
      <c r="C30" s="16">
        <v>1398.9</v>
      </c>
      <c r="D30" s="15">
        <v>3928.1111999999998</v>
      </c>
      <c r="E30" s="48">
        <v>0.37544106002958272</v>
      </c>
    </row>
    <row r="31" spans="1:5" ht="14.25">
      <c r="A31" s="24" t="s">
        <v>29</v>
      </c>
      <c r="B31" s="15">
        <v>3273.3</v>
      </c>
      <c r="C31" s="16"/>
      <c r="D31" s="15">
        <v>3273.3</v>
      </c>
      <c r="E31" s="48">
        <v>0.31285550719512045</v>
      </c>
    </row>
    <row r="32" spans="1:5" ht="14.25">
      <c r="A32" s="24" t="s">
        <v>51</v>
      </c>
      <c r="B32" s="15"/>
      <c r="C32" s="16">
        <v>1220.5999999999999</v>
      </c>
      <c r="D32" s="15">
        <v>3427.4447999999998</v>
      </c>
      <c r="E32" s="48">
        <v>0.32758836076353465</v>
      </c>
    </row>
    <row r="33" spans="1:5" ht="14.25">
      <c r="A33" s="24" t="s">
        <v>40</v>
      </c>
      <c r="B33" s="15">
        <v>3024.5</v>
      </c>
      <c r="C33" s="16"/>
      <c r="D33" s="15">
        <v>3024.5</v>
      </c>
      <c r="E33" s="48">
        <v>0.28907569777033626</v>
      </c>
    </row>
    <row r="34" spans="1:5" ht="14.25">
      <c r="A34" s="24" t="s">
        <v>41</v>
      </c>
      <c r="B34" s="15">
        <v>1905</v>
      </c>
      <c r="C34" s="16"/>
      <c r="D34" s="15">
        <v>1905</v>
      </c>
      <c r="E34" s="48">
        <v>0.18207611316002334</v>
      </c>
    </row>
    <row r="35" spans="1:5" ht="14.25">
      <c r="A35" s="24" t="s">
        <v>22</v>
      </c>
      <c r="B35" s="15"/>
      <c r="C35" s="16">
        <v>563.6</v>
      </c>
      <c r="D35" s="15">
        <v>1582.5888</v>
      </c>
      <c r="E35" s="48">
        <v>0.15126069156671157</v>
      </c>
    </row>
    <row r="36" spans="1:5" ht="14.25">
      <c r="A36" s="24" t="s">
        <v>24</v>
      </c>
      <c r="B36" s="15"/>
      <c r="C36" s="16">
        <v>514</v>
      </c>
      <c r="D36" s="15">
        <v>1443.3119999999999</v>
      </c>
      <c r="E36" s="48">
        <v>0.1379488918830549</v>
      </c>
    </row>
    <row r="37" spans="1:5" ht="14.25">
      <c r="A37" s="24" t="s">
        <v>32</v>
      </c>
      <c r="B37" s="15"/>
      <c r="C37" s="16">
        <v>294.8</v>
      </c>
      <c r="D37" s="15">
        <v>827.79840000000002</v>
      </c>
      <c r="E37" s="48">
        <v>7.9119325539152893E-2</v>
      </c>
    </row>
    <row r="38" spans="1:5" ht="14.25">
      <c r="A38" s="24" t="s">
        <v>27</v>
      </c>
      <c r="B38" s="15"/>
      <c r="C38" s="16">
        <v>238.7</v>
      </c>
      <c r="D38" s="15">
        <v>670.26959999999997</v>
      </c>
      <c r="E38" s="48">
        <v>6.4063035977597674E-2</v>
      </c>
    </row>
    <row r="39" spans="1:5" ht="14.25">
      <c r="A39" s="24" t="s">
        <v>56</v>
      </c>
      <c r="B39" s="15">
        <v>361.7</v>
      </c>
      <c r="C39" s="16"/>
      <c r="D39" s="15">
        <v>361.7</v>
      </c>
      <c r="E39" s="48">
        <v>3.4570566997365056E-2</v>
      </c>
    </row>
    <row r="40" spans="1:5" ht="14.25">
      <c r="A40" s="24" t="s">
        <v>34</v>
      </c>
      <c r="B40" s="15"/>
      <c r="C40" s="16">
        <v>112.7</v>
      </c>
      <c r="D40" s="15">
        <v>316.46159999999998</v>
      </c>
      <c r="E40" s="48">
        <v>3.0246770652179549E-2</v>
      </c>
    </row>
    <row r="41" spans="1:5" ht="14.25">
      <c r="A41" s="24" t="s">
        <v>30</v>
      </c>
      <c r="B41" s="15"/>
      <c r="C41" s="16">
        <v>35.6</v>
      </c>
      <c r="D41" s="15">
        <v>99.964799999999997</v>
      </c>
      <c r="E41" s="48">
        <v>9.5544368697213118E-3</v>
      </c>
    </row>
    <row r="42" spans="1:5" ht="14.25">
      <c r="A42" s="24"/>
      <c r="B42" s="15"/>
      <c r="C42" s="64"/>
      <c r="D42" s="65"/>
      <c r="E42" s="48"/>
    </row>
    <row r="43" spans="1:5" ht="15">
      <c r="A43" s="12" t="s">
        <v>62</v>
      </c>
      <c r="B43" s="15"/>
      <c r="C43" s="13">
        <v>28033.8</v>
      </c>
      <c r="D43" s="13">
        <v>78718.910399999993</v>
      </c>
      <c r="E43" s="46">
        <v>7.5237969752357685</v>
      </c>
    </row>
    <row r="44" spans="1:5" ht="14.25">
      <c r="A44" s="24" t="s">
        <v>63</v>
      </c>
      <c r="B44" s="15"/>
      <c r="C44" s="64">
        <v>20000</v>
      </c>
      <c r="D44" s="65">
        <v>56160</v>
      </c>
      <c r="E44" s="48">
        <v>5.367661162764783</v>
      </c>
    </row>
    <row r="45" spans="1:5" ht="14.25">
      <c r="A45" s="24" t="s">
        <v>67</v>
      </c>
      <c r="B45" s="15"/>
      <c r="C45" s="64">
        <v>8033.8</v>
      </c>
      <c r="D45" s="65">
        <v>22558.910400000001</v>
      </c>
      <c r="E45" s="48">
        <v>2.1561358124709855</v>
      </c>
    </row>
    <row r="46" spans="1:5" ht="14.25">
      <c r="A46" s="24"/>
      <c r="B46" s="25"/>
      <c r="C46" s="26"/>
      <c r="D46" s="27"/>
      <c r="E46" s="49"/>
    </row>
    <row r="47" spans="1:5" ht="15">
      <c r="A47" s="35" t="s">
        <v>5</v>
      </c>
      <c r="B47" s="36">
        <v>812519.4</v>
      </c>
      <c r="C47" s="36">
        <v>83243</v>
      </c>
      <c r="D47" s="36">
        <v>1046265.7439999999</v>
      </c>
      <c r="E47" s="50">
        <v>99.999992512267283</v>
      </c>
    </row>
    <row r="48" spans="1:5">
      <c r="A48" s="31" t="s">
        <v>77</v>
      </c>
      <c r="B48" s="33"/>
      <c r="C48" s="32"/>
      <c r="D48" s="32"/>
      <c r="E48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="80" workbookViewId="0">
      <selection activeCell="C30" sqref="C30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7" ht="15.75">
      <c r="A1" s="72" t="s">
        <v>0</v>
      </c>
      <c r="B1" s="72"/>
      <c r="C1" s="72"/>
      <c r="D1" s="72"/>
      <c r="E1" s="72"/>
    </row>
    <row r="2" spans="1:7" ht="15.75">
      <c r="A2" s="72" t="s">
        <v>1</v>
      </c>
      <c r="B2" s="72"/>
      <c r="C2" s="72"/>
      <c r="D2" s="72"/>
      <c r="E2" s="72"/>
    </row>
    <row r="3" spans="1:7" ht="15.75">
      <c r="A3" s="72" t="s">
        <v>50</v>
      </c>
      <c r="B3" s="72"/>
      <c r="C3" s="72"/>
      <c r="D3" s="72"/>
      <c r="E3" s="72"/>
    </row>
    <row r="4" spans="1:7">
      <c r="A4" s="73" t="s">
        <v>2</v>
      </c>
      <c r="B4" s="73"/>
      <c r="C4" s="73"/>
      <c r="D4" s="73"/>
      <c r="E4" s="73"/>
    </row>
    <row r="5" spans="1:7">
      <c r="A5" s="67"/>
      <c r="B5" s="67"/>
      <c r="C5" s="67"/>
      <c r="D5" s="67"/>
      <c r="E5" s="67"/>
    </row>
    <row r="6" spans="1:7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7" ht="15">
      <c r="A7" s="3" t="s">
        <v>6</v>
      </c>
      <c r="B7" s="4"/>
      <c r="C7" s="5"/>
      <c r="D7" s="70" t="s">
        <v>7</v>
      </c>
      <c r="E7" s="6"/>
    </row>
    <row r="8" spans="1:7" ht="15">
      <c r="A8" s="7"/>
      <c r="B8" s="8" t="s">
        <v>8</v>
      </c>
      <c r="C8" s="9" t="s">
        <v>9</v>
      </c>
      <c r="D8" s="71"/>
      <c r="E8" s="9" t="s">
        <v>10</v>
      </c>
    </row>
    <row r="9" spans="1:7" ht="14.25">
      <c r="A9" s="10"/>
      <c r="B9" s="4"/>
      <c r="C9" s="5"/>
      <c r="D9" s="4"/>
      <c r="E9" s="11"/>
    </row>
    <row r="10" spans="1:7" ht="15">
      <c r="A10" s="12" t="s">
        <v>11</v>
      </c>
      <c r="B10" s="13">
        <f>+B13+B11+B12</f>
        <v>410737</v>
      </c>
      <c r="C10" s="13">
        <f>+C13+C11+C12</f>
        <v>47152</v>
      </c>
      <c r="D10" s="13">
        <f>SUM(D11:D13)</f>
        <v>544932</v>
      </c>
      <c r="E10" s="43">
        <f>+E11+E12+E13</f>
        <v>61.300125191092626</v>
      </c>
      <c r="F10" s="51"/>
      <c r="G10" s="52"/>
    </row>
    <row r="11" spans="1:7" ht="14.25">
      <c r="A11" s="14" t="s">
        <v>12</v>
      </c>
      <c r="B11" s="15">
        <v>410682</v>
      </c>
      <c r="C11" s="16"/>
      <c r="D11" s="16">
        <v>410682</v>
      </c>
      <c r="E11" s="57">
        <v>46.2</v>
      </c>
      <c r="F11" s="42"/>
      <c r="G11" s="53"/>
    </row>
    <row r="12" spans="1:7" ht="14.25">
      <c r="A12" s="14" t="s">
        <v>13</v>
      </c>
      <c r="B12" s="15">
        <v>54</v>
      </c>
      <c r="C12" s="16">
        <v>47152</v>
      </c>
      <c r="D12" s="16">
        <v>134249</v>
      </c>
      <c r="E12" s="57">
        <v>15.1</v>
      </c>
      <c r="F12" s="42"/>
      <c r="G12" s="53"/>
    </row>
    <row r="13" spans="1:7" ht="14.25">
      <c r="A13" s="14" t="s">
        <v>14</v>
      </c>
      <c r="B13" s="15">
        <v>1</v>
      </c>
      <c r="C13" s="16"/>
      <c r="D13" s="16">
        <v>1</v>
      </c>
      <c r="E13" s="57">
        <v>1.2519109262271251E-4</v>
      </c>
      <c r="F13" s="42"/>
      <c r="G13" s="53"/>
    </row>
    <row r="14" spans="1:7" ht="14.25">
      <c r="A14" s="14"/>
      <c r="B14" s="15"/>
      <c r="C14" s="16"/>
      <c r="D14" s="15"/>
      <c r="E14" s="57"/>
      <c r="F14" s="41"/>
      <c r="G14" s="39"/>
    </row>
    <row r="15" spans="1:7" ht="15">
      <c r="A15" s="12" t="s">
        <v>36</v>
      </c>
      <c r="B15" s="19"/>
      <c r="C15" s="17">
        <v>8577</v>
      </c>
      <c r="D15" s="17">
        <v>24410</v>
      </c>
      <c r="E15" s="46">
        <v>2.7</v>
      </c>
      <c r="F15" s="42"/>
      <c r="G15" s="53"/>
    </row>
    <row r="16" spans="1:7" ht="15">
      <c r="A16" s="14"/>
      <c r="B16" s="15"/>
      <c r="C16" s="16"/>
      <c r="D16" s="15"/>
      <c r="E16" s="46"/>
      <c r="F16" s="51"/>
      <c r="G16" s="55"/>
    </row>
    <row r="17" spans="1:7" ht="15">
      <c r="A17" s="12" t="s">
        <v>15</v>
      </c>
      <c r="B17" s="19">
        <v>63071</v>
      </c>
      <c r="C17" s="17"/>
      <c r="D17" s="58">
        <v>63071</v>
      </c>
      <c r="E17" s="46">
        <v>7.1</v>
      </c>
      <c r="F17" s="42"/>
      <c r="G17" s="53"/>
    </row>
    <row r="18" spans="1:7">
      <c r="A18" s="20"/>
      <c r="B18" s="21"/>
      <c r="C18" s="22"/>
      <c r="D18" s="21"/>
      <c r="E18" s="59"/>
      <c r="F18" s="41"/>
      <c r="G18" s="39"/>
    </row>
    <row r="19" spans="1:7" ht="15">
      <c r="A19" s="12" t="s">
        <v>16</v>
      </c>
      <c r="B19" s="13">
        <f>+B21+B25</f>
        <v>173987</v>
      </c>
      <c r="C19" s="13">
        <f>+C21+C25</f>
        <v>29232</v>
      </c>
      <c r="D19" s="13">
        <f>+D21+D25</f>
        <v>257181.04</v>
      </c>
      <c r="E19" s="46">
        <f>+E21+E25</f>
        <v>28.911998112757139</v>
      </c>
      <c r="F19" s="51"/>
      <c r="G19" s="52"/>
    </row>
    <row r="20" spans="1:7" ht="14.25" customHeight="1">
      <c r="A20" s="14"/>
      <c r="B20" s="15"/>
      <c r="C20" s="16"/>
      <c r="D20" s="15"/>
      <c r="E20" s="57"/>
      <c r="F20" s="41"/>
      <c r="G20" s="39"/>
    </row>
    <row r="21" spans="1:7" ht="16.5" customHeight="1">
      <c r="A21" s="34" t="s">
        <v>17</v>
      </c>
      <c r="B21" s="13">
        <f>SUM(B22:B23)</f>
        <v>7300</v>
      </c>
      <c r="C21" s="13">
        <f>SUM(C22:C23)</f>
        <v>992</v>
      </c>
      <c r="D21" s="13">
        <f>SUM(D22:D23)</f>
        <v>10123</v>
      </c>
      <c r="E21" s="46">
        <f>SUM(E22:E23)</f>
        <v>1.1400000000000001</v>
      </c>
      <c r="F21" s="51"/>
      <c r="G21" s="52"/>
    </row>
    <row r="22" spans="1:7" ht="16.5" customHeight="1">
      <c r="A22" s="23" t="s">
        <v>39</v>
      </c>
      <c r="B22" s="15">
        <v>7300</v>
      </c>
      <c r="C22" s="16"/>
      <c r="D22" s="15">
        <v>7300</v>
      </c>
      <c r="E22" s="48">
        <v>0.8</v>
      </c>
      <c r="F22" s="42"/>
      <c r="G22" s="53"/>
    </row>
    <row r="23" spans="1:7" ht="14.25" customHeight="1">
      <c r="A23" s="23" t="s">
        <v>43</v>
      </c>
      <c r="B23" s="15"/>
      <c r="C23" s="16">
        <v>992</v>
      </c>
      <c r="D23" s="15">
        <v>2823</v>
      </c>
      <c r="E23" s="48">
        <v>0.34</v>
      </c>
      <c r="F23" s="42"/>
      <c r="G23" s="53"/>
    </row>
    <row r="24" spans="1:7" ht="14.25" customHeight="1">
      <c r="A24" s="23"/>
      <c r="B24" s="15"/>
      <c r="C24" s="16"/>
      <c r="D24" s="15"/>
      <c r="E24" s="57"/>
      <c r="F24" s="41"/>
      <c r="G24" s="39"/>
    </row>
    <row r="25" spans="1:7" ht="14.25" customHeight="1">
      <c r="A25" s="34" t="s">
        <v>18</v>
      </c>
      <c r="B25" s="13">
        <f>SUM(B26:B50)</f>
        <v>166687</v>
      </c>
      <c r="C25" s="13">
        <f>SUM(C26:C50)</f>
        <v>28240</v>
      </c>
      <c r="D25" s="13">
        <f>SUM(D26:D50)</f>
        <v>247058.04</v>
      </c>
      <c r="E25" s="46">
        <f>SUM(E26:E50)</f>
        <v>27.771998112757139</v>
      </c>
      <c r="F25" s="51"/>
      <c r="G25" s="52"/>
    </row>
    <row r="26" spans="1:7" ht="14.25" customHeight="1">
      <c r="A26" s="24" t="s">
        <v>21</v>
      </c>
      <c r="B26" s="15">
        <v>49972</v>
      </c>
      <c r="C26" s="16"/>
      <c r="D26" s="15">
        <v>49972</v>
      </c>
      <c r="E26" s="48">
        <v>5.617393749625391</v>
      </c>
      <c r="F26" s="42"/>
      <c r="G26" s="53"/>
    </row>
    <row r="27" spans="1:7" ht="14.25" customHeight="1">
      <c r="A27" s="24" t="s">
        <v>37</v>
      </c>
      <c r="B27" s="15">
        <v>39579</v>
      </c>
      <c r="C27" s="16"/>
      <c r="D27" s="15">
        <v>39579</v>
      </c>
      <c r="E27" s="48">
        <v>4.449108044833574</v>
      </c>
      <c r="F27" s="42"/>
      <c r="G27" s="53"/>
    </row>
    <row r="28" spans="1:7" ht="14.25" customHeight="1">
      <c r="A28" s="24" t="s">
        <v>35</v>
      </c>
      <c r="B28" s="15">
        <v>28158</v>
      </c>
      <c r="C28" s="16"/>
      <c r="D28" s="15">
        <v>28158</v>
      </c>
      <c r="E28" s="48">
        <v>3.1652640118856912</v>
      </c>
      <c r="F28" s="42"/>
      <c r="G28" s="53"/>
    </row>
    <row r="29" spans="1:7" ht="14.25" customHeight="1">
      <c r="A29" s="24" t="s">
        <v>26</v>
      </c>
      <c r="B29" s="15">
        <v>18840</v>
      </c>
      <c r="C29" s="16">
        <v>800</v>
      </c>
      <c r="D29" s="15">
        <v>21116.799999999999</v>
      </c>
      <c r="E29" s="48">
        <v>2.3737569105116756</v>
      </c>
      <c r="F29" s="42"/>
      <c r="G29" s="53"/>
    </row>
    <row r="30" spans="1:7" ht="14.25" customHeight="1">
      <c r="A30" s="24" t="s">
        <v>44</v>
      </c>
      <c r="B30" s="15"/>
      <c r="C30" s="16">
        <v>6094</v>
      </c>
      <c r="D30" s="15">
        <v>17343.524000000001</v>
      </c>
      <c r="E30" s="48">
        <v>1.9495998421931875</v>
      </c>
      <c r="F30" s="42"/>
      <c r="G30" s="53"/>
    </row>
    <row r="31" spans="1:7" ht="14.25" customHeight="1">
      <c r="A31" s="24" t="s">
        <v>25</v>
      </c>
      <c r="B31" s="15">
        <v>15149</v>
      </c>
      <c r="C31" s="16"/>
      <c r="D31" s="15">
        <v>15149</v>
      </c>
      <c r="E31" s="48">
        <v>1.7029115887512016</v>
      </c>
      <c r="F31" s="42"/>
      <c r="G31" s="53"/>
    </row>
    <row r="32" spans="1:7" ht="14.25" customHeight="1">
      <c r="A32" s="24" t="s">
        <v>20</v>
      </c>
      <c r="B32" s="15"/>
      <c r="C32" s="16">
        <v>4800</v>
      </c>
      <c r="D32" s="15">
        <v>13660.8</v>
      </c>
      <c r="E32" s="48">
        <v>1.5356217989050376</v>
      </c>
      <c r="F32" s="42"/>
      <c r="G32" s="53"/>
    </row>
    <row r="33" spans="1:7" ht="14.25" customHeight="1">
      <c r="A33" s="24" t="s">
        <v>42</v>
      </c>
      <c r="B33" s="15"/>
      <c r="C33" s="16">
        <v>3950</v>
      </c>
      <c r="D33" s="15">
        <v>11241.7</v>
      </c>
      <c r="E33" s="48">
        <v>1.2636887720156038</v>
      </c>
      <c r="F33" s="42"/>
      <c r="G33" s="53"/>
    </row>
    <row r="34" spans="1:7" ht="14.25" customHeight="1">
      <c r="A34" s="24" t="s">
        <v>45</v>
      </c>
      <c r="B34" s="15"/>
      <c r="C34" s="16">
        <v>3000</v>
      </c>
      <c r="D34" s="15">
        <v>8538</v>
      </c>
      <c r="E34" s="48">
        <v>0.95976362431564843</v>
      </c>
      <c r="F34" s="42"/>
      <c r="G34" s="53"/>
    </row>
    <row r="35" spans="1:7" ht="14.25" customHeight="1">
      <c r="A35" s="24" t="s">
        <v>19</v>
      </c>
      <c r="B35" s="15"/>
      <c r="C35" s="16">
        <v>2912</v>
      </c>
      <c r="D35" s="15">
        <v>8287.5519999999997</v>
      </c>
      <c r="E35" s="48">
        <v>0.93161055800238934</v>
      </c>
      <c r="F35" s="42"/>
      <c r="G35" s="53"/>
    </row>
    <row r="36" spans="1:7" ht="14.25" customHeight="1">
      <c r="A36" s="24" t="s">
        <v>38</v>
      </c>
      <c r="B36" s="15">
        <v>5000</v>
      </c>
      <c r="C36" s="16"/>
      <c r="D36" s="15">
        <v>5000</v>
      </c>
      <c r="E36" s="48">
        <v>0.56205412527269183</v>
      </c>
      <c r="F36" s="42"/>
      <c r="G36" s="53"/>
    </row>
    <row r="37" spans="1:7" ht="14.25" customHeight="1">
      <c r="A37" s="24" t="s">
        <v>29</v>
      </c>
      <c r="B37" s="15">
        <v>4739</v>
      </c>
      <c r="C37" s="16"/>
      <c r="D37" s="15">
        <v>4739</v>
      </c>
      <c r="E37" s="48">
        <v>0.53271489993345733</v>
      </c>
      <c r="F37" s="42"/>
      <c r="G37" s="53"/>
    </row>
    <row r="38" spans="1:7" ht="14.25" customHeight="1">
      <c r="A38" s="24" t="s">
        <v>51</v>
      </c>
      <c r="B38" s="15"/>
      <c r="C38" s="16">
        <v>1500</v>
      </c>
      <c r="D38" s="15">
        <v>4269</v>
      </c>
      <c r="E38" s="48">
        <v>0.47988181215782422</v>
      </c>
      <c r="F38" s="42"/>
      <c r="G38" s="53"/>
    </row>
    <row r="39" spans="1:7" ht="14.25" customHeight="1">
      <c r="A39" s="24" t="s">
        <v>49</v>
      </c>
      <c r="B39" s="15"/>
      <c r="C39" s="16">
        <v>1400</v>
      </c>
      <c r="D39" s="15">
        <v>3984.4</v>
      </c>
      <c r="E39" s="48">
        <v>0.44788969134730261</v>
      </c>
      <c r="F39" s="42"/>
      <c r="G39" s="53"/>
    </row>
    <row r="40" spans="1:7" ht="14.25" customHeight="1">
      <c r="A40" s="24" t="s">
        <v>40</v>
      </c>
      <c r="B40" s="15">
        <v>3000</v>
      </c>
      <c r="C40" s="16"/>
      <c r="D40" s="15">
        <v>3000</v>
      </c>
      <c r="E40" s="48">
        <v>0.3372324751636151</v>
      </c>
      <c r="F40" s="42"/>
      <c r="G40" s="53"/>
    </row>
    <row r="41" spans="1:7" ht="14.25" customHeight="1">
      <c r="A41" s="24" t="s">
        <v>23</v>
      </c>
      <c r="B41" s="15"/>
      <c r="C41" s="16">
        <v>1011</v>
      </c>
      <c r="D41" s="15">
        <v>2877.306</v>
      </c>
      <c r="E41" s="48">
        <v>0.32344034139437355</v>
      </c>
      <c r="F41" s="42"/>
      <c r="G41" s="53"/>
    </row>
    <row r="42" spans="1:7" ht="14.25" customHeight="1">
      <c r="A42" s="24" t="s">
        <v>41</v>
      </c>
      <c r="B42" s="15">
        <v>2250</v>
      </c>
      <c r="C42" s="16"/>
      <c r="D42" s="15">
        <v>2250</v>
      </c>
      <c r="E42" s="48">
        <v>0.25292435637271132</v>
      </c>
      <c r="F42" s="42"/>
      <c r="G42" s="53"/>
    </row>
    <row r="43" spans="1:7" ht="14.25" customHeight="1">
      <c r="A43" s="24" t="s">
        <v>22</v>
      </c>
      <c r="B43" s="15"/>
      <c r="C43" s="16">
        <v>761</v>
      </c>
      <c r="D43" s="15">
        <v>2165.806</v>
      </c>
      <c r="E43" s="48">
        <v>0.24346003936806951</v>
      </c>
      <c r="F43" s="42"/>
      <c r="G43" s="53"/>
    </row>
    <row r="44" spans="1:7" ht="14.25" customHeight="1">
      <c r="A44" s="24" t="s">
        <v>24</v>
      </c>
      <c r="B44" s="15"/>
      <c r="C44" s="16">
        <v>637</v>
      </c>
      <c r="D44" s="15">
        <v>1812.902</v>
      </c>
      <c r="E44" s="48">
        <v>0.2037898095630227</v>
      </c>
      <c r="F44" s="42"/>
      <c r="G44" s="53"/>
    </row>
    <row r="45" spans="1:7" ht="14.25" customHeight="1">
      <c r="A45" s="24" t="s">
        <v>27</v>
      </c>
      <c r="B45" s="15"/>
      <c r="C45" s="16">
        <v>389</v>
      </c>
      <c r="D45" s="15">
        <v>1107.0940000000001</v>
      </c>
      <c r="E45" s="48">
        <v>0.1244493499529291</v>
      </c>
      <c r="F45" s="42"/>
      <c r="G45" s="53"/>
    </row>
    <row r="46" spans="1:7" ht="14.25" customHeight="1">
      <c r="A46" s="24" t="s">
        <v>28</v>
      </c>
      <c r="B46" s="15"/>
      <c r="C46" s="16">
        <v>326</v>
      </c>
      <c r="D46" s="15">
        <v>927.79600000000005</v>
      </c>
      <c r="E46" s="48">
        <v>0.10429431384230048</v>
      </c>
      <c r="F46" s="42"/>
      <c r="G46" s="53"/>
    </row>
    <row r="47" spans="1:7" ht="14.25" customHeight="1">
      <c r="A47" s="24" t="s">
        <v>32</v>
      </c>
      <c r="B47" s="15"/>
      <c r="C47" s="16">
        <v>306</v>
      </c>
      <c r="D47" s="15">
        <v>870.87599999999998</v>
      </c>
      <c r="E47" s="48">
        <v>9.7895889680196149E-2</v>
      </c>
      <c r="F47" s="42"/>
      <c r="G47" s="53"/>
    </row>
    <row r="48" spans="1:7" ht="14.25" customHeight="1">
      <c r="A48" s="24" t="s">
        <v>30</v>
      </c>
      <c r="B48" s="15"/>
      <c r="C48" s="16">
        <v>141</v>
      </c>
      <c r="D48" s="15">
        <v>401.286</v>
      </c>
      <c r="E48" s="48">
        <v>4.5108890342835481E-2</v>
      </c>
      <c r="F48" s="42"/>
      <c r="G48" s="53"/>
    </row>
    <row r="49" spans="1:7" ht="14.25" customHeight="1">
      <c r="A49" s="24" t="s">
        <v>34</v>
      </c>
      <c r="B49" s="15"/>
      <c r="C49" s="16">
        <v>129</v>
      </c>
      <c r="D49" s="15">
        <v>367.13400000000001</v>
      </c>
      <c r="E49" s="48">
        <v>4.1269835845572887E-2</v>
      </c>
      <c r="F49" s="42"/>
      <c r="G49" s="53"/>
    </row>
    <row r="50" spans="1:7" ht="14.25" customHeight="1">
      <c r="A50" s="24" t="s">
        <v>33</v>
      </c>
      <c r="B50" s="15"/>
      <c r="C50" s="16">
        <v>84</v>
      </c>
      <c r="D50" s="15">
        <v>239.06400000000002</v>
      </c>
      <c r="E50" s="48">
        <v>2.6873381480838159E-2</v>
      </c>
      <c r="F50" s="42"/>
      <c r="G50" s="53"/>
    </row>
    <row r="51" spans="1:7" ht="14.25" customHeight="1">
      <c r="A51" s="14"/>
      <c r="B51" s="25"/>
      <c r="C51" s="26"/>
      <c r="D51" s="27"/>
      <c r="E51" s="60"/>
      <c r="F51" s="41"/>
      <c r="G51" s="53"/>
    </row>
    <row r="52" spans="1:7" ht="14.25" customHeight="1">
      <c r="A52" s="35" t="s">
        <v>5</v>
      </c>
      <c r="B52" s="36">
        <f>+B19+B17+B15+B10</f>
        <v>647795</v>
      </c>
      <c r="C52" s="36">
        <f>+C19+C17+C15+C10</f>
        <v>84961</v>
      </c>
      <c r="D52" s="36">
        <f>+D19+D17+D15+D10</f>
        <v>889594.04</v>
      </c>
      <c r="E52" s="50">
        <f>+E19+E17+E15+E10</f>
        <v>100.01212330384976</v>
      </c>
      <c r="F52" s="56"/>
      <c r="G52" s="44"/>
    </row>
    <row r="53" spans="1:7" ht="14.25" hidden="1" customHeight="1">
      <c r="A53" s="28"/>
      <c r="B53" s="29"/>
      <c r="C53" s="30"/>
      <c r="D53" s="28"/>
      <c r="E53" s="40"/>
      <c r="F53" s="41"/>
      <c r="G53" s="39"/>
    </row>
    <row r="54" spans="1:7" ht="14.25" customHeight="1">
      <c r="A54" s="31" t="s">
        <v>47</v>
      </c>
      <c r="B54" s="61"/>
      <c r="C54" s="61"/>
      <c r="D54" s="61"/>
      <c r="E54" s="62"/>
      <c r="F54" s="41"/>
      <c r="G54" s="39"/>
    </row>
    <row r="55" spans="1:7">
      <c r="A55" s="38"/>
      <c r="F55" s="41"/>
      <c r="G55" s="39"/>
    </row>
    <row r="56" spans="1:7">
      <c r="B56" s="37"/>
      <c r="C56" s="37"/>
      <c r="D56" s="37"/>
      <c r="F56" s="41"/>
      <c r="G56" s="39"/>
    </row>
    <row r="57" spans="1:7">
      <c r="F57" s="42"/>
      <c r="G57" s="39"/>
    </row>
    <row r="58" spans="1:7">
      <c r="F58" s="41"/>
      <c r="G58" s="39"/>
    </row>
    <row r="59" spans="1:7">
      <c r="F59" s="41"/>
      <c r="G59" s="39"/>
    </row>
    <row r="60" spans="1:7">
      <c r="F60" s="41"/>
      <c r="G60" s="39"/>
    </row>
    <row r="61" spans="1:7">
      <c r="F61" s="41"/>
      <c r="G61" s="39"/>
    </row>
    <row r="62" spans="1:7">
      <c r="F62" s="41"/>
      <c r="G62" s="39"/>
    </row>
    <row r="63" spans="1:7">
      <c r="F63" s="41"/>
      <c r="G63" s="39"/>
    </row>
    <row r="64" spans="1:7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  <row r="99" spans="6:7">
      <c r="F99" s="41"/>
      <c r="G99" s="39"/>
    </row>
    <row r="100" spans="6:7">
      <c r="F100" s="41"/>
      <c r="G100" s="39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="80" workbookViewId="0">
      <selection sqref="A1:E1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7" ht="15.75">
      <c r="A1" s="72" t="s">
        <v>0</v>
      </c>
      <c r="B1" s="72"/>
      <c r="C1" s="72"/>
      <c r="D1" s="72"/>
      <c r="E1" s="72"/>
    </row>
    <row r="2" spans="1:7" ht="15.75">
      <c r="A2" s="72" t="s">
        <v>1</v>
      </c>
      <c r="B2" s="72"/>
      <c r="C2" s="72"/>
      <c r="D2" s="72"/>
      <c r="E2" s="72"/>
    </row>
    <row r="3" spans="1:7" ht="15.75">
      <c r="A3" s="72" t="s">
        <v>52</v>
      </c>
      <c r="B3" s="72"/>
      <c r="C3" s="72"/>
      <c r="D3" s="72"/>
      <c r="E3" s="72"/>
    </row>
    <row r="4" spans="1:7">
      <c r="A4" s="73" t="s">
        <v>2</v>
      </c>
      <c r="B4" s="73"/>
      <c r="C4" s="73"/>
      <c r="D4" s="73"/>
      <c r="E4" s="73"/>
    </row>
    <row r="5" spans="1:7">
      <c r="A5" s="67"/>
      <c r="B5" s="67"/>
      <c r="C5" s="67"/>
      <c r="D5" s="67"/>
      <c r="E5" s="67"/>
    </row>
    <row r="6" spans="1:7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7" ht="15">
      <c r="A7" s="3" t="s">
        <v>6</v>
      </c>
      <c r="B7" s="4"/>
      <c r="C7" s="5"/>
      <c r="D7" s="70" t="s">
        <v>7</v>
      </c>
      <c r="E7" s="6"/>
    </row>
    <row r="8" spans="1:7" ht="15">
      <c r="A8" s="7"/>
      <c r="B8" s="8" t="s">
        <v>8</v>
      </c>
      <c r="C8" s="9" t="s">
        <v>9</v>
      </c>
      <c r="D8" s="71"/>
      <c r="E8" s="9" t="s">
        <v>10</v>
      </c>
    </row>
    <row r="9" spans="1:7" ht="14.25">
      <c r="A9" s="10"/>
      <c r="B9" s="4"/>
      <c r="C9" s="5"/>
      <c r="D9" s="4"/>
      <c r="E9" s="11"/>
    </row>
    <row r="10" spans="1:7" ht="15">
      <c r="A10" s="12" t="s">
        <v>11</v>
      </c>
      <c r="B10" s="13">
        <f>+B13+B11+B12</f>
        <v>404965</v>
      </c>
      <c r="C10" s="13">
        <f>+C13+C11+C12</f>
        <v>56209</v>
      </c>
      <c r="D10" s="13">
        <f>SUM(D11:D13)</f>
        <v>564598.56000000006</v>
      </c>
      <c r="E10" s="43">
        <f>+E11+E12+E13</f>
        <v>63.430491508246561</v>
      </c>
      <c r="F10" s="51"/>
      <c r="G10" s="52"/>
    </row>
    <row r="11" spans="1:7" ht="14.25">
      <c r="A11" s="14" t="s">
        <v>12</v>
      </c>
      <c r="B11" s="15">
        <v>404906</v>
      </c>
      <c r="C11" s="16"/>
      <c r="D11" s="16">
        <v>404906</v>
      </c>
      <c r="E11" s="57">
        <v>45.489642401209956</v>
      </c>
      <c r="F11" s="63"/>
      <c r="G11" s="53"/>
    </row>
    <row r="12" spans="1:7" ht="14.25">
      <c r="A12" s="14" t="s">
        <v>13</v>
      </c>
      <c r="B12" s="15">
        <v>58</v>
      </c>
      <c r="C12" s="16">
        <v>56209</v>
      </c>
      <c r="D12" s="16">
        <v>159691.56</v>
      </c>
      <c r="E12" s="57">
        <v>17.940736760856506</v>
      </c>
      <c r="F12" s="63"/>
      <c r="G12" s="53"/>
    </row>
    <row r="13" spans="1:7" ht="14.25">
      <c r="A13" s="14" t="s">
        <v>14</v>
      </c>
      <c r="B13" s="15">
        <v>1</v>
      </c>
      <c r="C13" s="16"/>
      <c r="D13" s="16">
        <v>1</v>
      </c>
      <c r="E13" s="57">
        <v>1.1234618010404872E-4</v>
      </c>
      <c r="F13" s="63"/>
      <c r="G13" s="53"/>
    </row>
    <row r="14" spans="1:7" ht="14.25">
      <c r="A14" s="14"/>
      <c r="B14" s="15"/>
      <c r="C14" s="16"/>
      <c r="D14" s="15"/>
      <c r="E14" s="57"/>
      <c r="F14" s="41"/>
      <c r="G14" s="39"/>
    </row>
    <row r="15" spans="1:7" ht="15">
      <c r="A15" s="12" t="s">
        <v>36</v>
      </c>
      <c r="B15" s="19"/>
      <c r="C15" s="17">
        <v>5086</v>
      </c>
      <c r="D15" s="17">
        <v>14444</v>
      </c>
      <c r="E15" s="46">
        <v>1.6</v>
      </c>
      <c r="F15" s="63"/>
      <c r="G15" s="53"/>
    </row>
    <row r="16" spans="1:7" ht="15">
      <c r="A16" s="14"/>
      <c r="B16" s="15"/>
      <c r="C16" s="16"/>
      <c r="D16" s="15"/>
      <c r="E16" s="46"/>
      <c r="F16" s="51"/>
      <c r="G16" s="55"/>
    </row>
    <row r="17" spans="1:7" ht="15">
      <c r="A17" s="12" t="s">
        <v>15</v>
      </c>
      <c r="B17" s="19">
        <v>63071</v>
      </c>
      <c r="C17" s="17"/>
      <c r="D17" s="58">
        <v>63071</v>
      </c>
      <c r="E17" s="46">
        <v>7.1</v>
      </c>
      <c r="F17" s="63"/>
      <c r="G17" s="53"/>
    </row>
    <row r="18" spans="1:7">
      <c r="A18" s="20"/>
      <c r="B18" s="21"/>
      <c r="C18" s="22"/>
      <c r="D18" s="21"/>
      <c r="E18" s="59"/>
      <c r="F18" s="41"/>
      <c r="G18" s="39"/>
    </row>
    <row r="19" spans="1:7" ht="15">
      <c r="A19" s="12" t="s">
        <v>16</v>
      </c>
      <c r="B19" s="13">
        <f>+B21+B25</f>
        <v>183607</v>
      </c>
      <c r="C19" s="13">
        <f>+C21+C25</f>
        <v>22671</v>
      </c>
      <c r="D19" s="13">
        <f>+D21+D25</f>
        <v>247992.36</v>
      </c>
      <c r="E19" s="46">
        <f>+E21+E25</f>
        <v>27.864388036875436</v>
      </c>
      <c r="F19" s="51"/>
      <c r="G19" s="52"/>
    </row>
    <row r="20" spans="1:7" ht="14.25" customHeight="1">
      <c r="A20" s="14"/>
      <c r="B20" s="15"/>
      <c r="C20" s="16"/>
      <c r="D20" s="15"/>
      <c r="E20" s="57"/>
      <c r="F20" s="41"/>
      <c r="G20" s="39"/>
    </row>
    <row r="21" spans="1:7" ht="16.5" customHeight="1">
      <c r="A21" s="34" t="s">
        <v>17</v>
      </c>
      <c r="B21" s="13">
        <f>SUM(B22:B23)</f>
        <v>7300</v>
      </c>
      <c r="C21" s="13">
        <f>SUM(C22:C23)</f>
        <v>992</v>
      </c>
      <c r="D21" s="13">
        <f>SUM(D22:D23)</f>
        <v>10117</v>
      </c>
      <c r="E21" s="46">
        <f>SUM(E22:E23)</f>
        <v>1.1400000000000001</v>
      </c>
      <c r="F21" s="51"/>
      <c r="G21" s="52"/>
    </row>
    <row r="22" spans="1:7" ht="16.5" customHeight="1">
      <c r="A22" s="23" t="s">
        <v>39</v>
      </c>
      <c r="B22" s="15">
        <v>7300</v>
      </c>
      <c r="C22" s="16"/>
      <c r="D22" s="15">
        <v>7300</v>
      </c>
      <c r="E22" s="48">
        <v>0.8</v>
      </c>
      <c r="F22" s="63"/>
      <c r="G22" s="53"/>
    </row>
    <row r="23" spans="1:7" ht="14.25" customHeight="1">
      <c r="A23" s="23" t="s">
        <v>43</v>
      </c>
      <c r="B23" s="15"/>
      <c r="C23" s="16">
        <v>992</v>
      </c>
      <c r="D23" s="15">
        <v>2817</v>
      </c>
      <c r="E23" s="48">
        <v>0.34</v>
      </c>
      <c r="F23" s="63"/>
      <c r="G23" s="53"/>
    </row>
    <row r="24" spans="1:7" ht="14.25" customHeight="1">
      <c r="A24" s="23"/>
      <c r="B24" s="15"/>
      <c r="C24" s="16"/>
      <c r="D24" s="15"/>
      <c r="E24" s="57"/>
      <c r="F24" s="41"/>
      <c r="G24" s="39"/>
    </row>
    <row r="25" spans="1:7" ht="14.25" customHeight="1">
      <c r="A25" s="34" t="s">
        <v>18</v>
      </c>
      <c r="B25" s="13">
        <f>SUM(B26:B49)</f>
        <v>176307</v>
      </c>
      <c r="C25" s="13">
        <f>SUM(C26:C49)</f>
        <v>21679</v>
      </c>
      <c r="D25" s="13">
        <f>SUM(D26:D49)</f>
        <v>237875.36</v>
      </c>
      <c r="E25" s="46">
        <f>SUM(E26:E49)</f>
        <v>26.724388036875435</v>
      </c>
      <c r="F25" s="51"/>
      <c r="G25" s="52"/>
    </row>
    <row r="26" spans="1:7" ht="14.25" customHeight="1">
      <c r="A26" s="24" t="s">
        <v>21</v>
      </c>
      <c r="B26" s="15">
        <v>49889</v>
      </c>
      <c r="C26" s="16"/>
      <c r="D26" s="15">
        <v>49889</v>
      </c>
      <c r="E26" s="48">
        <v>5.6048385792108872</v>
      </c>
      <c r="F26" s="63"/>
      <c r="G26" s="53"/>
    </row>
    <row r="27" spans="1:7" ht="14.25" customHeight="1">
      <c r="A27" s="24" t="s">
        <v>37</v>
      </c>
      <c r="B27" s="15">
        <v>39423</v>
      </c>
      <c r="C27" s="16"/>
      <c r="D27" s="15">
        <v>39423</v>
      </c>
      <c r="E27" s="48">
        <v>4.4290234582419128</v>
      </c>
      <c r="F27" s="63"/>
      <c r="G27" s="53"/>
    </row>
    <row r="28" spans="1:7" ht="14.25" customHeight="1">
      <c r="A28" s="24" t="s">
        <v>35</v>
      </c>
      <c r="B28" s="15">
        <v>28095</v>
      </c>
      <c r="C28" s="16"/>
      <c r="D28" s="15">
        <v>28095</v>
      </c>
      <c r="E28" s="48">
        <v>3.1563659300232492</v>
      </c>
      <c r="F28" s="63"/>
      <c r="G28" s="53"/>
    </row>
    <row r="29" spans="1:7" ht="14.25" customHeight="1">
      <c r="A29" s="24" t="s">
        <v>26</v>
      </c>
      <c r="B29" s="15">
        <v>18784</v>
      </c>
      <c r="C29" s="16">
        <v>800</v>
      </c>
      <c r="D29" s="15">
        <v>21056</v>
      </c>
      <c r="E29" s="48">
        <v>2.3655611682708502</v>
      </c>
      <c r="F29" s="63"/>
      <c r="G29" s="53"/>
    </row>
    <row r="30" spans="1:7" ht="14.25" customHeight="1">
      <c r="A30" s="24" t="s">
        <v>25</v>
      </c>
      <c r="B30" s="15">
        <v>15132</v>
      </c>
      <c r="C30" s="16"/>
      <c r="D30" s="15">
        <v>15132</v>
      </c>
      <c r="E30" s="48">
        <v>1.7000223973344653</v>
      </c>
      <c r="F30" s="63"/>
      <c r="G30" s="53"/>
    </row>
    <row r="31" spans="1:7" ht="14.25" customHeight="1">
      <c r="A31" s="24" t="s">
        <v>20</v>
      </c>
      <c r="B31" s="15"/>
      <c r="C31" s="16">
        <v>4800</v>
      </c>
      <c r="D31" s="15">
        <v>13632</v>
      </c>
      <c r="E31" s="48">
        <v>1.5315031271783923</v>
      </c>
      <c r="F31" s="63"/>
      <c r="G31" s="53"/>
    </row>
    <row r="32" spans="1:7" ht="14.25" customHeight="1">
      <c r="A32" s="24" t="s">
        <v>42</v>
      </c>
      <c r="B32" s="15"/>
      <c r="C32" s="16">
        <v>3950</v>
      </c>
      <c r="D32" s="15">
        <v>11218</v>
      </c>
      <c r="E32" s="48">
        <v>1.2602994484072187</v>
      </c>
      <c r="F32" s="63"/>
      <c r="G32" s="53"/>
    </row>
    <row r="33" spans="1:7" ht="14.25" customHeight="1">
      <c r="A33" s="24" t="s">
        <v>53</v>
      </c>
      <c r="B33" s="15">
        <v>10000</v>
      </c>
      <c r="C33" s="16"/>
      <c r="D33" s="15">
        <v>10000</v>
      </c>
      <c r="E33" s="48">
        <v>1.1234618010404873</v>
      </c>
      <c r="F33" s="63"/>
      <c r="G33" s="53"/>
    </row>
    <row r="34" spans="1:7" ht="14.25" customHeight="1">
      <c r="A34" s="24" t="s">
        <v>45</v>
      </c>
      <c r="B34" s="15"/>
      <c r="C34" s="16">
        <v>3000</v>
      </c>
      <c r="D34" s="15">
        <v>8520</v>
      </c>
      <c r="E34" s="48">
        <v>0.95718945448649528</v>
      </c>
      <c r="F34" s="63"/>
      <c r="G34" s="53"/>
    </row>
    <row r="35" spans="1:7" ht="14.25" customHeight="1">
      <c r="A35" s="24" t="s">
        <v>19</v>
      </c>
      <c r="B35" s="15"/>
      <c r="C35" s="16">
        <v>2899</v>
      </c>
      <c r="D35" s="15">
        <v>8233.16</v>
      </c>
      <c r="E35" s="48">
        <v>0.92496407618544974</v>
      </c>
      <c r="F35" s="63"/>
      <c r="G35" s="53"/>
    </row>
    <row r="36" spans="1:7" ht="14.25" customHeight="1">
      <c r="A36" s="24" t="s">
        <v>38</v>
      </c>
      <c r="B36" s="15">
        <v>5000</v>
      </c>
      <c r="C36" s="16"/>
      <c r="D36" s="15">
        <v>5000</v>
      </c>
      <c r="E36" s="48">
        <v>0.56173090052024366</v>
      </c>
      <c r="F36" s="63"/>
      <c r="G36" s="53"/>
    </row>
    <row r="37" spans="1:7" ht="14.25" customHeight="1">
      <c r="A37" s="24" t="s">
        <v>29</v>
      </c>
      <c r="B37" s="15">
        <v>4734</v>
      </c>
      <c r="C37" s="16"/>
      <c r="D37" s="15">
        <v>4734</v>
      </c>
      <c r="E37" s="48">
        <v>0.53184681661256672</v>
      </c>
      <c r="F37" s="63"/>
      <c r="G37" s="53"/>
    </row>
    <row r="38" spans="1:7" ht="14.25" customHeight="1">
      <c r="A38" s="24" t="s">
        <v>51</v>
      </c>
      <c r="B38" s="15"/>
      <c r="C38" s="16">
        <v>1500</v>
      </c>
      <c r="D38" s="15">
        <v>4260</v>
      </c>
      <c r="E38" s="48">
        <v>0.47859472724324764</v>
      </c>
      <c r="F38" s="63"/>
      <c r="G38" s="53"/>
    </row>
    <row r="39" spans="1:7" ht="14.25" customHeight="1">
      <c r="A39" s="24" t="s">
        <v>49</v>
      </c>
      <c r="B39" s="15"/>
      <c r="C39" s="16">
        <v>1400</v>
      </c>
      <c r="D39" s="15">
        <v>3976</v>
      </c>
      <c r="E39" s="48">
        <v>0.44668841209369775</v>
      </c>
      <c r="F39" s="63"/>
      <c r="G39" s="53"/>
    </row>
    <row r="40" spans="1:7" ht="14.25" customHeight="1">
      <c r="A40" s="24" t="s">
        <v>40</v>
      </c>
      <c r="B40" s="15">
        <v>3000</v>
      </c>
      <c r="C40" s="16"/>
      <c r="D40" s="15">
        <v>3000</v>
      </c>
      <c r="E40" s="48">
        <v>0.3370385403121462</v>
      </c>
      <c r="F40" s="63"/>
      <c r="G40" s="53"/>
    </row>
    <row r="41" spans="1:7" ht="14.25" customHeight="1">
      <c r="A41" s="24" t="s">
        <v>23</v>
      </c>
      <c r="B41" s="15"/>
      <c r="C41" s="16">
        <v>1010</v>
      </c>
      <c r="D41" s="15">
        <v>2868.4</v>
      </c>
      <c r="E41" s="48">
        <v>0.32225378301045338</v>
      </c>
      <c r="F41" s="63"/>
      <c r="G41" s="53"/>
    </row>
    <row r="42" spans="1:7" ht="14.25" customHeight="1">
      <c r="A42" s="24" t="s">
        <v>41</v>
      </c>
      <c r="B42" s="15">
        <v>2250</v>
      </c>
      <c r="C42" s="16"/>
      <c r="D42" s="15">
        <v>2250</v>
      </c>
      <c r="E42" s="48">
        <v>0.25277890523410967</v>
      </c>
      <c r="F42" s="63"/>
      <c r="G42" s="53"/>
    </row>
    <row r="43" spans="1:7" ht="14.25" customHeight="1">
      <c r="A43" s="24" t="s">
        <v>22</v>
      </c>
      <c r="B43" s="15"/>
      <c r="C43" s="16">
        <v>709</v>
      </c>
      <c r="D43" s="15">
        <v>2013.56</v>
      </c>
      <c r="E43" s="48">
        <v>0.22621577441030838</v>
      </c>
      <c r="F43" s="63"/>
      <c r="G43" s="53"/>
    </row>
    <row r="44" spans="1:7" ht="14.25" customHeight="1">
      <c r="A44" s="24" t="s">
        <v>24</v>
      </c>
      <c r="B44" s="15"/>
      <c r="C44" s="16">
        <v>632</v>
      </c>
      <c r="D44" s="15">
        <v>1794.88</v>
      </c>
      <c r="E44" s="48">
        <v>0.20164791174515501</v>
      </c>
      <c r="F44" s="63"/>
      <c r="G44" s="53"/>
    </row>
    <row r="45" spans="1:7" ht="14.25" customHeight="1">
      <c r="A45" s="24" t="s">
        <v>27</v>
      </c>
      <c r="B45" s="15"/>
      <c r="C45" s="16">
        <v>353</v>
      </c>
      <c r="D45" s="15">
        <v>1002.52</v>
      </c>
      <c r="E45" s="48">
        <v>0.11262929247791093</v>
      </c>
      <c r="F45" s="63"/>
      <c r="G45" s="53"/>
    </row>
    <row r="46" spans="1:7" ht="14.25" customHeight="1">
      <c r="A46" s="24" t="s">
        <v>32</v>
      </c>
      <c r="B46" s="15"/>
      <c r="C46" s="16">
        <v>293</v>
      </c>
      <c r="D46" s="15">
        <v>832.12</v>
      </c>
      <c r="E46" s="48">
        <v>9.348550338818104E-2</v>
      </c>
      <c r="F46" s="63"/>
      <c r="G46" s="53"/>
    </row>
    <row r="47" spans="1:7" ht="14.25" customHeight="1">
      <c r="A47" s="24" t="s">
        <v>30</v>
      </c>
      <c r="B47" s="15"/>
      <c r="C47" s="16">
        <v>141</v>
      </c>
      <c r="D47" s="15">
        <v>400.44</v>
      </c>
      <c r="E47" s="48">
        <v>4.4987904360865277E-2</v>
      </c>
      <c r="F47" s="63"/>
      <c r="G47" s="53"/>
    </row>
    <row r="48" spans="1:7" ht="14.25" customHeight="1">
      <c r="A48" s="24" t="s">
        <v>34</v>
      </c>
      <c r="B48" s="15"/>
      <c r="C48" s="16">
        <v>129</v>
      </c>
      <c r="D48" s="15">
        <v>366.36</v>
      </c>
      <c r="E48" s="48">
        <v>4.1159146542919293E-2</v>
      </c>
      <c r="F48" s="63"/>
      <c r="G48" s="53"/>
    </row>
    <row r="49" spans="1:7" ht="14.25" customHeight="1">
      <c r="A49" s="24" t="s">
        <v>33</v>
      </c>
      <c r="B49" s="15"/>
      <c r="C49" s="16">
        <v>63</v>
      </c>
      <c r="D49" s="15">
        <v>178.92</v>
      </c>
      <c r="E49" s="48">
        <v>2.01009785442164E-2</v>
      </c>
      <c r="F49" s="63"/>
      <c r="G49" s="53"/>
    </row>
    <row r="50" spans="1:7" ht="14.25" customHeight="1">
      <c r="A50" s="14"/>
      <c r="B50" s="25"/>
      <c r="C50" s="26"/>
      <c r="D50" s="27"/>
      <c r="E50" s="60"/>
      <c r="F50" s="41"/>
      <c r="G50" s="53"/>
    </row>
    <row r="51" spans="1:7" ht="14.25" customHeight="1">
      <c r="A51" s="35" t="s">
        <v>5</v>
      </c>
      <c r="B51" s="36">
        <f>+B19+B17+B15+B10</f>
        <v>651643</v>
      </c>
      <c r="C51" s="36">
        <f>+C19+C17+C15+C10</f>
        <v>83966</v>
      </c>
      <c r="D51" s="36">
        <f>+D19+D17+D15+D10</f>
        <v>890105.92</v>
      </c>
      <c r="E51" s="50">
        <f>+E19+E17+E15+E10</f>
        <v>99.994879545121989</v>
      </c>
      <c r="F51" s="56"/>
      <c r="G51" s="44"/>
    </row>
    <row r="52" spans="1:7" ht="14.25" hidden="1" customHeight="1">
      <c r="A52" s="28"/>
      <c r="B52" s="29"/>
      <c r="C52" s="30"/>
      <c r="D52" s="28"/>
      <c r="E52" s="40"/>
      <c r="F52" s="41"/>
      <c r="G52" s="39"/>
    </row>
    <row r="53" spans="1:7" ht="14.25" customHeight="1">
      <c r="A53" s="31" t="s">
        <v>47</v>
      </c>
      <c r="B53" s="61"/>
      <c r="C53" s="61"/>
      <c r="D53" s="61"/>
      <c r="E53" s="62"/>
      <c r="F53" s="41"/>
      <c r="G53" s="39"/>
    </row>
    <row r="54" spans="1:7">
      <c r="A54" s="38"/>
      <c r="F54" s="41"/>
      <c r="G54" s="39"/>
    </row>
    <row r="55" spans="1:7">
      <c r="B55" s="37"/>
      <c r="C55" s="37"/>
      <c r="D55" s="37"/>
      <c r="F55" s="41"/>
      <c r="G55" s="39"/>
    </row>
    <row r="56" spans="1:7">
      <c r="F56" s="42"/>
      <c r="G56" s="39"/>
    </row>
    <row r="57" spans="1:7">
      <c r="F57" s="41"/>
      <c r="G57" s="39"/>
    </row>
    <row r="58" spans="1:7">
      <c r="F58" s="41"/>
      <c r="G58" s="39"/>
    </row>
    <row r="59" spans="1:7">
      <c r="F59" s="41"/>
      <c r="G59" s="39"/>
    </row>
    <row r="60" spans="1:7">
      <c r="F60" s="41"/>
      <c r="G60" s="39"/>
    </row>
    <row r="61" spans="1:7">
      <c r="F61" s="41"/>
      <c r="G61" s="39"/>
    </row>
    <row r="62" spans="1:7">
      <c r="F62" s="41"/>
      <c r="G62" s="39"/>
    </row>
    <row r="63" spans="1:7">
      <c r="F63" s="41"/>
      <c r="G63" s="39"/>
    </row>
    <row r="64" spans="1:7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  <row r="99" spans="6:7">
      <c r="F99" s="41"/>
      <c r="G99" s="39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="80" workbookViewId="0">
      <selection activeCell="H31" sqref="H31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7" ht="15.75">
      <c r="A1" s="72" t="s">
        <v>0</v>
      </c>
      <c r="B1" s="72"/>
      <c r="C1" s="72"/>
      <c r="D1" s="72"/>
      <c r="E1" s="72"/>
    </row>
    <row r="2" spans="1:7" ht="15.75">
      <c r="A2" s="72" t="s">
        <v>1</v>
      </c>
      <c r="B2" s="72"/>
      <c r="C2" s="72"/>
      <c r="D2" s="72"/>
      <c r="E2" s="72"/>
    </row>
    <row r="3" spans="1:7" ht="15.75">
      <c r="A3" s="72" t="s">
        <v>58</v>
      </c>
      <c r="B3" s="72"/>
      <c r="C3" s="72"/>
      <c r="D3" s="72"/>
      <c r="E3" s="72"/>
    </row>
    <row r="4" spans="1:7">
      <c r="A4" s="73" t="s">
        <v>2</v>
      </c>
      <c r="B4" s="73"/>
      <c r="C4" s="73"/>
      <c r="D4" s="73"/>
      <c r="E4" s="73"/>
    </row>
    <row r="5" spans="1:7">
      <c r="A5" s="67"/>
      <c r="B5" s="67"/>
      <c r="C5" s="67"/>
      <c r="D5" s="67"/>
      <c r="E5" s="67"/>
    </row>
    <row r="6" spans="1:7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7" ht="15">
      <c r="A7" s="3" t="s">
        <v>6</v>
      </c>
      <c r="B7" s="4"/>
      <c r="C7" s="5"/>
      <c r="D7" s="70" t="s">
        <v>7</v>
      </c>
      <c r="E7" s="6"/>
    </row>
    <row r="8" spans="1:7" ht="15">
      <c r="A8" s="7"/>
      <c r="B8" s="8" t="s">
        <v>8</v>
      </c>
      <c r="C8" s="9" t="s">
        <v>9</v>
      </c>
      <c r="D8" s="71"/>
      <c r="E8" s="9" t="s">
        <v>10</v>
      </c>
    </row>
    <row r="9" spans="1:7" ht="14.25">
      <c r="A9" s="10"/>
      <c r="B9" s="4"/>
      <c r="C9" s="5"/>
      <c r="D9" s="4"/>
      <c r="E9" s="11"/>
    </row>
    <row r="10" spans="1:7" ht="15">
      <c r="A10" s="12" t="s">
        <v>11</v>
      </c>
      <c r="B10" s="13">
        <f>+B13+B11+B12</f>
        <v>464886.6</v>
      </c>
      <c r="C10" s="13">
        <f>+C13+C11+C12</f>
        <v>62349.599999999999</v>
      </c>
      <c r="D10" s="13">
        <f>SUM(D11:D13)</f>
        <v>642395.91119999997</v>
      </c>
      <c r="E10" s="43">
        <f>+E11+E12+E13</f>
        <v>68.664436289419726</v>
      </c>
      <c r="F10" s="51"/>
      <c r="G10" s="52"/>
    </row>
    <row r="11" spans="1:7" ht="14.25">
      <c r="A11" s="14" t="s">
        <v>12</v>
      </c>
      <c r="B11" s="15">
        <v>464881</v>
      </c>
      <c r="C11" s="16"/>
      <c r="D11" s="16">
        <v>464881</v>
      </c>
      <c r="E11" s="57">
        <v>49.69021634498494</v>
      </c>
      <c r="F11" s="42"/>
      <c r="G11" s="53"/>
    </row>
    <row r="12" spans="1:7" ht="14.25">
      <c r="A12" s="14" t="s">
        <v>13</v>
      </c>
      <c r="B12" s="15">
        <v>4.5999999999999996</v>
      </c>
      <c r="C12" s="16">
        <v>62349.599999999999</v>
      </c>
      <c r="D12" s="16">
        <v>177513.9112</v>
      </c>
      <c r="E12" s="57">
        <v>18.974113056400338</v>
      </c>
      <c r="F12" s="42"/>
      <c r="G12" s="53"/>
    </row>
    <row r="13" spans="1:7" ht="14.25">
      <c r="A13" s="14" t="s">
        <v>14</v>
      </c>
      <c r="B13" s="15">
        <v>1</v>
      </c>
      <c r="C13" s="16"/>
      <c r="D13" s="16">
        <v>1</v>
      </c>
      <c r="E13" s="57">
        <v>1.0688803445394614E-4</v>
      </c>
      <c r="F13" s="42"/>
      <c r="G13" s="53"/>
    </row>
    <row r="14" spans="1:7" ht="14.25">
      <c r="A14" s="14"/>
      <c r="B14" s="15"/>
      <c r="C14" s="16"/>
      <c r="D14" s="15"/>
      <c r="E14" s="57"/>
      <c r="F14" s="42"/>
      <c r="G14" s="39"/>
    </row>
    <row r="15" spans="1:7" ht="15">
      <c r="A15" s="12" t="s">
        <v>36</v>
      </c>
      <c r="B15" s="19"/>
      <c r="C15" s="17">
        <v>5093.5</v>
      </c>
      <c r="D15" s="17">
        <v>14501</v>
      </c>
      <c r="E15" s="46">
        <v>1.5500041773393745</v>
      </c>
      <c r="F15" s="42"/>
      <c r="G15" s="53"/>
    </row>
    <row r="16" spans="1:7" ht="15">
      <c r="A16" s="14"/>
      <c r="B16" s="15"/>
      <c r="C16" s="16"/>
      <c r="D16" s="15"/>
      <c r="E16" s="46"/>
      <c r="F16" s="51"/>
      <c r="G16" s="55"/>
    </row>
    <row r="17" spans="1:7" ht="15">
      <c r="A17" s="12" t="s">
        <v>15</v>
      </c>
      <c r="B17" s="19">
        <v>29488</v>
      </c>
      <c r="C17" s="17"/>
      <c r="D17" s="58">
        <v>29488</v>
      </c>
      <c r="E17" s="46">
        <v>3.1519143599779644</v>
      </c>
      <c r="F17" s="42"/>
      <c r="G17" s="53"/>
    </row>
    <row r="18" spans="1:7">
      <c r="A18" s="20"/>
      <c r="B18" s="21"/>
      <c r="C18" s="22"/>
      <c r="D18" s="21"/>
      <c r="E18" s="59"/>
      <c r="F18" s="42"/>
      <c r="G18" s="39"/>
    </row>
    <row r="19" spans="1:7" ht="15">
      <c r="A19" s="12" t="s">
        <v>16</v>
      </c>
      <c r="B19" s="13">
        <f>+B21+B25</f>
        <v>184725.2</v>
      </c>
      <c r="C19" s="13">
        <f>+C21+C25</f>
        <v>22637.200000000001</v>
      </c>
      <c r="D19" s="13">
        <f>+D21+D25</f>
        <v>249173.5814</v>
      </c>
      <c r="E19" s="46">
        <f>+E21+E25</f>
        <v>26.633645173262956</v>
      </c>
      <c r="F19" s="51"/>
      <c r="G19" s="52"/>
    </row>
    <row r="20" spans="1:7" ht="14.25" customHeight="1">
      <c r="A20" s="14"/>
      <c r="B20" s="15"/>
      <c r="C20" s="16"/>
      <c r="D20" s="15"/>
      <c r="E20" s="57"/>
      <c r="F20" s="42"/>
      <c r="G20" s="39"/>
    </row>
    <row r="21" spans="1:7" ht="16.5" customHeight="1">
      <c r="A21" s="34" t="s">
        <v>17</v>
      </c>
      <c r="B21" s="13">
        <f>SUM(B22:B23)</f>
        <v>7300</v>
      </c>
      <c r="C21" s="13">
        <f>SUM(C22:C23)</f>
        <v>1041</v>
      </c>
      <c r="D21" s="13">
        <f>SUM(D22:D23)</f>
        <v>10264</v>
      </c>
      <c r="E21" s="46">
        <f>SUM(E22:E23)</f>
        <v>1.0970696052018973</v>
      </c>
      <c r="F21" s="51"/>
      <c r="G21" s="52"/>
    </row>
    <row r="22" spans="1:7" ht="16.5" customHeight="1">
      <c r="A22" s="23" t="s">
        <v>39</v>
      </c>
      <c r="B22" s="15">
        <v>7300</v>
      </c>
      <c r="C22" s="16"/>
      <c r="D22" s="15">
        <v>7300</v>
      </c>
      <c r="E22" s="48">
        <v>0.78028265151380694</v>
      </c>
      <c r="F22" s="42"/>
      <c r="G22" s="53"/>
    </row>
    <row r="23" spans="1:7" ht="14.25" customHeight="1">
      <c r="A23" s="23" t="s">
        <v>43</v>
      </c>
      <c r="B23" s="15"/>
      <c r="C23" s="16">
        <v>1041</v>
      </c>
      <c r="D23" s="15">
        <v>2964</v>
      </c>
      <c r="E23" s="48">
        <v>0.31678695368809046</v>
      </c>
      <c r="F23" s="42"/>
      <c r="G23" s="53"/>
    </row>
    <row r="24" spans="1:7" ht="14.25" customHeight="1">
      <c r="A24" s="23"/>
      <c r="B24" s="15"/>
      <c r="C24" s="16"/>
      <c r="D24" s="15"/>
      <c r="E24" s="57"/>
      <c r="F24" s="42"/>
      <c r="G24" s="39"/>
    </row>
    <row r="25" spans="1:7" ht="14.25" customHeight="1">
      <c r="A25" s="34" t="s">
        <v>18</v>
      </c>
      <c r="B25" s="13">
        <f>SUM(B26:B49)</f>
        <v>177425.2</v>
      </c>
      <c r="C25" s="13">
        <f>SUM(C26:C49)</f>
        <v>21596.2</v>
      </c>
      <c r="D25" s="13">
        <f>SUM(D26:D49)</f>
        <v>238909.5814</v>
      </c>
      <c r="E25" s="46">
        <f>SUM(E26:E49)</f>
        <v>25.536575568061057</v>
      </c>
      <c r="F25" s="51"/>
      <c r="G25" s="52"/>
    </row>
    <row r="26" spans="1:7" ht="14.25" customHeight="1">
      <c r="A26" s="24" t="s">
        <v>21</v>
      </c>
      <c r="B26" s="15">
        <v>51307.199999999997</v>
      </c>
      <c r="C26" s="16"/>
      <c r="D26" s="15">
        <v>51307.199999999997</v>
      </c>
      <c r="E26" s="48">
        <v>5.4841257613355054</v>
      </c>
      <c r="F26" s="42"/>
      <c r="G26" s="53"/>
    </row>
    <row r="27" spans="1:7" ht="14.25" customHeight="1">
      <c r="A27" s="24" t="s">
        <v>37</v>
      </c>
      <c r="B27" s="15">
        <v>39267</v>
      </c>
      <c r="C27" s="16"/>
      <c r="D27" s="15">
        <v>39267</v>
      </c>
      <c r="E27" s="48">
        <v>4.1971724489031033</v>
      </c>
      <c r="F27" s="42"/>
      <c r="G27" s="53"/>
    </row>
    <row r="28" spans="1:7" ht="14.25" customHeight="1">
      <c r="A28" s="24" t="s">
        <v>35</v>
      </c>
      <c r="B28" s="15">
        <v>28031</v>
      </c>
      <c r="C28" s="16"/>
      <c r="D28" s="15">
        <v>28031</v>
      </c>
      <c r="E28" s="48">
        <v>2.9961784937785647</v>
      </c>
      <c r="F28" s="42"/>
      <c r="G28" s="53"/>
    </row>
    <row r="29" spans="1:7" ht="14.25" customHeight="1">
      <c r="A29" s="24" t="s">
        <v>26</v>
      </c>
      <c r="B29" s="15">
        <v>18728</v>
      </c>
      <c r="C29" s="16">
        <v>800</v>
      </c>
      <c r="D29" s="15">
        <v>21005.599999999999</v>
      </c>
      <c r="E29" s="48">
        <v>2.245247296525811</v>
      </c>
      <c r="F29" s="42"/>
      <c r="G29" s="53"/>
    </row>
    <row r="30" spans="1:7" ht="14.25" customHeight="1">
      <c r="A30" s="24" t="s">
        <v>25</v>
      </c>
      <c r="B30" s="15">
        <v>15114</v>
      </c>
      <c r="C30" s="16"/>
      <c r="D30" s="15">
        <v>15114</v>
      </c>
      <c r="E30" s="48">
        <v>1.6155057527369419</v>
      </c>
      <c r="F30" s="42"/>
      <c r="G30" s="53"/>
    </row>
    <row r="31" spans="1:7" ht="14.25" customHeight="1">
      <c r="A31" s="24" t="s">
        <v>20</v>
      </c>
      <c r="B31" s="15"/>
      <c r="C31" s="16">
        <v>4800</v>
      </c>
      <c r="D31" s="15">
        <v>13665.6</v>
      </c>
      <c r="E31" s="48">
        <v>1.4606891236338464</v>
      </c>
      <c r="F31" s="42"/>
      <c r="G31" s="53"/>
    </row>
    <row r="32" spans="1:7" ht="14.25" customHeight="1">
      <c r="A32" s="24" t="s">
        <v>42</v>
      </c>
      <c r="B32" s="15"/>
      <c r="C32" s="16">
        <v>3950</v>
      </c>
      <c r="D32" s="15">
        <v>11245.65</v>
      </c>
      <c r="E32" s="48">
        <v>1.2020254246570194</v>
      </c>
      <c r="F32" s="42"/>
      <c r="G32" s="53"/>
    </row>
    <row r="33" spans="1:7" ht="14.25" customHeight="1">
      <c r="A33" s="24" t="s">
        <v>53</v>
      </c>
      <c r="B33" s="15">
        <v>10000</v>
      </c>
      <c r="C33" s="16"/>
      <c r="D33" s="15">
        <v>10000</v>
      </c>
      <c r="E33" s="48">
        <v>1.0688803445394615</v>
      </c>
      <c r="F33" s="42"/>
      <c r="G33" s="53"/>
    </row>
    <row r="34" spans="1:7" ht="14.25" customHeight="1">
      <c r="A34" s="24" t="s">
        <v>45</v>
      </c>
      <c r="B34" s="15"/>
      <c r="C34" s="16">
        <v>3000</v>
      </c>
      <c r="D34" s="15">
        <v>8541</v>
      </c>
      <c r="E34" s="48">
        <v>0.91293070227115403</v>
      </c>
      <c r="F34" s="42"/>
      <c r="G34" s="53"/>
    </row>
    <row r="35" spans="1:7" ht="14.25" customHeight="1">
      <c r="A35" s="24" t="s">
        <v>19</v>
      </c>
      <c r="B35" s="15"/>
      <c r="C35" s="16">
        <v>2831.3</v>
      </c>
      <c r="D35" s="15">
        <v>8060.7111000000004</v>
      </c>
      <c r="E35" s="48">
        <v>0.86159356578010615</v>
      </c>
      <c r="F35" s="42"/>
      <c r="G35" s="53"/>
    </row>
    <row r="36" spans="1:7" ht="14.25" customHeight="1">
      <c r="A36" s="24" t="s">
        <v>38</v>
      </c>
      <c r="B36" s="15">
        <v>5000</v>
      </c>
      <c r="C36" s="16"/>
      <c r="D36" s="15">
        <v>5000</v>
      </c>
      <c r="E36" s="48">
        <v>0.53444017226973073</v>
      </c>
      <c r="F36" s="42"/>
      <c r="G36" s="53"/>
    </row>
    <row r="37" spans="1:7" ht="14.25" customHeight="1">
      <c r="A37" s="24" t="s">
        <v>29</v>
      </c>
      <c r="B37" s="15">
        <v>4728</v>
      </c>
      <c r="C37" s="16"/>
      <c r="D37" s="15">
        <v>4728</v>
      </c>
      <c r="E37" s="48">
        <v>0.5053666268982574</v>
      </c>
      <c r="F37" s="42"/>
      <c r="G37" s="53"/>
    </row>
    <row r="38" spans="1:7" ht="14.25" customHeight="1">
      <c r="A38" s="24" t="s">
        <v>51</v>
      </c>
      <c r="B38" s="15"/>
      <c r="C38" s="16">
        <v>1500</v>
      </c>
      <c r="D38" s="15">
        <v>4270.5</v>
      </c>
      <c r="E38" s="48">
        <v>0.45646535113557701</v>
      </c>
      <c r="F38" s="42"/>
      <c r="G38" s="53"/>
    </row>
    <row r="39" spans="1:7" ht="14.25" customHeight="1">
      <c r="A39" s="24" t="s">
        <v>49</v>
      </c>
      <c r="B39" s="15"/>
      <c r="C39" s="16">
        <v>1400</v>
      </c>
      <c r="D39" s="15">
        <v>3985.8</v>
      </c>
      <c r="E39" s="48">
        <v>0.4260343277265386</v>
      </c>
      <c r="F39" s="42"/>
      <c r="G39" s="53"/>
    </row>
    <row r="40" spans="1:7" ht="14.25" customHeight="1">
      <c r="A40" s="24" t="s">
        <v>40</v>
      </c>
      <c r="B40" s="15">
        <v>3000</v>
      </c>
      <c r="C40" s="16"/>
      <c r="D40" s="15">
        <v>3000</v>
      </c>
      <c r="E40" s="48">
        <v>0.32066410336183848</v>
      </c>
      <c r="F40" s="42"/>
      <c r="G40" s="53"/>
    </row>
    <row r="41" spans="1:7" ht="14.25" customHeight="1">
      <c r="A41" s="24" t="s">
        <v>23</v>
      </c>
      <c r="B41" s="15"/>
      <c r="C41" s="16">
        <v>1008.7</v>
      </c>
      <c r="D41" s="15">
        <v>2871.7689</v>
      </c>
      <c r="E41" s="48">
        <v>0.30695773312697106</v>
      </c>
      <c r="F41" s="42"/>
      <c r="G41" s="53"/>
    </row>
    <row r="42" spans="1:7" ht="14.25" customHeight="1">
      <c r="A42" s="24" t="s">
        <v>41</v>
      </c>
      <c r="B42" s="15">
        <v>2250</v>
      </c>
      <c r="C42" s="16"/>
      <c r="D42" s="15">
        <v>2250</v>
      </c>
      <c r="E42" s="48">
        <v>0.24049807752137883</v>
      </c>
      <c r="F42" s="42"/>
      <c r="G42" s="53"/>
    </row>
    <row r="43" spans="1:7" ht="14.25" customHeight="1">
      <c r="A43" s="24" t="s">
        <v>22</v>
      </c>
      <c r="B43" s="15"/>
      <c r="C43" s="16">
        <v>709.4</v>
      </c>
      <c r="D43" s="15">
        <v>2019.6617999999999</v>
      </c>
      <c r="E43" s="48">
        <v>0.21587768006371888</v>
      </c>
      <c r="F43" s="42"/>
      <c r="G43" s="53"/>
    </row>
    <row r="44" spans="1:7" ht="14.25" customHeight="1">
      <c r="A44" s="24" t="s">
        <v>24</v>
      </c>
      <c r="B44" s="15"/>
      <c r="C44" s="16">
        <v>618.4</v>
      </c>
      <c r="D44" s="15">
        <v>1760.5847999999999</v>
      </c>
      <c r="E44" s="48">
        <v>0.18818544876149387</v>
      </c>
      <c r="F44" s="42"/>
      <c r="G44" s="53"/>
    </row>
    <row r="45" spans="1:7" ht="14.25" customHeight="1">
      <c r="A45" s="24" t="s">
        <v>27</v>
      </c>
      <c r="B45" s="15"/>
      <c r="C45" s="16">
        <v>352.6</v>
      </c>
      <c r="D45" s="15">
        <v>1003.8522</v>
      </c>
      <c r="E45" s="48">
        <v>0.10729978854026964</v>
      </c>
      <c r="F45" s="42"/>
      <c r="G45" s="53"/>
    </row>
    <row r="46" spans="1:7" ht="14.25" customHeight="1">
      <c r="A46" s="24" t="s">
        <v>32</v>
      </c>
      <c r="B46" s="15"/>
      <c r="C46" s="16">
        <v>293</v>
      </c>
      <c r="D46" s="15">
        <v>834.17100000000005</v>
      </c>
      <c r="E46" s="48">
        <v>8.9162898588482725E-2</v>
      </c>
      <c r="F46" s="42"/>
      <c r="G46" s="53"/>
    </row>
    <row r="47" spans="1:7" ht="14.25" customHeight="1">
      <c r="A47" s="24" t="s">
        <v>30</v>
      </c>
      <c r="B47" s="15"/>
      <c r="C47" s="16">
        <v>141</v>
      </c>
      <c r="D47" s="15">
        <v>401.42700000000002</v>
      </c>
      <c r="E47" s="48">
        <v>4.2907743006744242E-2</v>
      </c>
      <c r="F47" s="42"/>
      <c r="G47" s="53"/>
    </row>
    <row r="48" spans="1:7" ht="14.25" customHeight="1">
      <c r="A48" s="24" t="s">
        <v>34</v>
      </c>
      <c r="B48" s="15"/>
      <c r="C48" s="16">
        <v>128.80000000000001</v>
      </c>
      <c r="D48" s="15">
        <v>366.6936</v>
      </c>
      <c r="E48" s="48">
        <v>3.9195158150841548E-2</v>
      </c>
      <c r="F48" s="42"/>
      <c r="G48" s="53"/>
    </row>
    <row r="49" spans="1:7" ht="14.25" customHeight="1">
      <c r="A49" s="24" t="s">
        <v>33</v>
      </c>
      <c r="B49" s="15"/>
      <c r="C49" s="16">
        <v>63</v>
      </c>
      <c r="D49" s="15">
        <v>179.36099999999999</v>
      </c>
      <c r="E49" s="48">
        <v>1.9171544747694235E-2</v>
      </c>
      <c r="F49" s="42"/>
      <c r="G49" s="53"/>
    </row>
    <row r="50" spans="1:7" ht="14.25" customHeight="1">
      <c r="A50" s="14"/>
      <c r="B50" s="25"/>
      <c r="C50" s="26"/>
      <c r="D50" s="27"/>
      <c r="E50" s="60"/>
      <c r="F50" s="41"/>
      <c r="G50" s="53"/>
    </row>
    <row r="51" spans="1:7" ht="14.25" customHeight="1">
      <c r="A51" s="35" t="s">
        <v>5</v>
      </c>
      <c r="B51" s="36">
        <f>+B19+B17+B15+B10</f>
        <v>679099.8</v>
      </c>
      <c r="C51" s="36">
        <f>+C19+C17+C15+C10</f>
        <v>90080.3</v>
      </c>
      <c r="D51" s="36">
        <f>+D19+D17+D15+D10</f>
        <v>935558.4926</v>
      </c>
      <c r="E51" s="50">
        <f>+E19+E17+E15+E10</f>
        <v>100.00000000000003</v>
      </c>
      <c r="F51" s="56"/>
      <c r="G51" s="44"/>
    </row>
    <row r="52" spans="1:7" ht="14.25" hidden="1" customHeight="1">
      <c r="A52" s="28"/>
      <c r="B52" s="29"/>
      <c r="C52" s="30"/>
      <c r="D52" s="28"/>
      <c r="E52" s="40"/>
      <c r="F52" s="41"/>
      <c r="G52" s="39"/>
    </row>
    <row r="53" spans="1:7" ht="14.25" customHeight="1">
      <c r="A53" s="31" t="s">
        <v>47</v>
      </c>
      <c r="B53" s="61"/>
      <c r="C53" s="61"/>
      <c r="D53" s="61"/>
      <c r="E53" s="62"/>
      <c r="F53" s="41"/>
      <c r="G53" s="39"/>
    </row>
    <row r="54" spans="1:7">
      <c r="A54" s="38"/>
      <c r="F54" s="41"/>
      <c r="G54" s="39"/>
    </row>
    <row r="55" spans="1:7">
      <c r="B55" s="37"/>
      <c r="C55" s="37"/>
      <c r="D55" s="37"/>
      <c r="F55" s="41"/>
      <c r="G55" s="39"/>
    </row>
    <row r="56" spans="1:7">
      <c r="F56" s="42"/>
      <c r="G56" s="39"/>
    </row>
    <row r="57" spans="1:7">
      <c r="F57" s="41"/>
      <c r="G57" s="39"/>
    </row>
    <row r="58" spans="1:7">
      <c r="F58" s="41"/>
      <c r="G58" s="39"/>
    </row>
    <row r="59" spans="1:7">
      <c r="F59" s="41"/>
      <c r="G59" s="39"/>
    </row>
    <row r="60" spans="1:7">
      <c r="F60" s="41"/>
      <c r="G60" s="39"/>
    </row>
    <row r="61" spans="1:7">
      <c r="F61" s="41"/>
      <c r="G61" s="39"/>
    </row>
    <row r="62" spans="1:7">
      <c r="F62" s="41"/>
      <c r="G62" s="39"/>
    </row>
    <row r="63" spans="1:7">
      <c r="F63" s="41"/>
      <c r="G63" s="39"/>
    </row>
    <row r="64" spans="1:7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  <row r="99" spans="6:7">
      <c r="F99" s="41"/>
      <c r="G99" s="39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="80" workbookViewId="0">
      <selection activeCell="G16" sqref="G16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8" ht="15.75">
      <c r="A1" s="72" t="s">
        <v>0</v>
      </c>
      <c r="B1" s="72"/>
      <c r="C1" s="72"/>
      <c r="D1" s="72"/>
      <c r="E1" s="72"/>
    </row>
    <row r="2" spans="1:8" ht="15.75">
      <c r="A2" s="72" t="s">
        <v>1</v>
      </c>
      <c r="B2" s="72"/>
      <c r="C2" s="72"/>
      <c r="D2" s="72"/>
      <c r="E2" s="72"/>
    </row>
    <row r="3" spans="1:8" ht="15.75">
      <c r="A3" s="72" t="s">
        <v>54</v>
      </c>
      <c r="B3" s="72"/>
      <c r="C3" s="72"/>
      <c r="D3" s="72"/>
      <c r="E3" s="72"/>
    </row>
    <row r="4" spans="1:8">
      <c r="A4" s="73" t="s">
        <v>2</v>
      </c>
      <c r="B4" s="73"/>
      <c r="C4" s="73"/>
      <c r="D4" s="73"/>
      <c r="E4" s="73"/>
    </row>
    <row r="5" spans="1:8">
      <c r="A5" s="67"/>
      <c r="B5" s="67"/>
      <c r="C5" s="67"/>
      <c r="D5" s="67"/>
      <c r="E5" s="67"/>
    </row>
    <row r="6" spans="1:8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8" ht="15">
      <c r="A7" s="3" t="s">
        <v>6</v>
      </c>
      <c r="B7" s="4"/>
      <c r="C7" s="5"/>
      <c r="D7" s="70" t="s">
        <v>7</v>
      </c>
      <c r="E7" s="6"/>
    </row>
    <row r="8" spans="1:8" ht="15">
      <c r="A8" s="7"/>
      <c r="B8" s="8" t="s">
        <v>8</v>
      </c>
      <c r="C8" s="9" t="s">
        <v>9</v>
      </c>
      <c r="D8" s="71"/>
      <c r="E8" s="9" t="s">
        <v>10</v>
      </c>
    </row>
    <row r="9" spans="1:8" ht="14.25">
      <c r="A9" s="10"/>
      <c r="B9" s="4"/>
      <c r="C9" s="5"/>
      <c r="D9" s="4"/>
      <c r="E9" s="11"/>
    </row>
    <row r="10" spans="1:8" ht="15">
      <c r="A10" s="12" t="s">
        <v>11</v>
      </c>
      <c r="B10" s="13">
        <f>+B13+B11+B12</f>
        <v>498829</v>
      </c>
      <c r="C10" s="13">
        <f>+C13+C11+C12</f>
        <v>63670</v>
      </c>
      <c r="D10" s="13">
        <f>SUM(D11:D13)</f>
        <v>679842.81</v>
      </c>
      <c r="E10" s="43">
        <f>+E11+E12+E13</f>
        <v>72.355736007207426</v>
      </c>
      <c r="F10" s="51"/>
      <c r="G10" s="52"/>
      <c r="H10" s="39"/>
    </row>
    <row r="11" spans="1:8" ht="14.25">
      <c r="A11" s="14" t="s">
        <v>12</v>
      </c>
      <c r="B11" s="15">
        <v>498715</v>
      </c>
      <c r="C11" s="16"/>
      <c r="D11" s="16">
        <v>498715</v>
      </c>
      <c r="E11" s="57">
        <v>53.078285674352358</v>
      </c>
      <c r="F11" s="42"/>
      <c r="G11" s="53"/>
      <c r="H11" s="39"/>
    </row>
    <row r="12" spans="1:8" ht="14.25">
      <c r="A12" s="14" t="s">
        <v>13</v>
      </c>
      <c r="B12" s="15">
        <v>113</v>
      </c>
      <c r="C12" s="16">
        <v>63670</v>
      </c>
      <c r="D12" s="16">
        <v>181126.81</v>
      </c>
      <c r="E12" s="57">
        <v>19.277343902758368</v>
      </c>
      <c r="F12" s="42"/>
      <c r="G12" s="53"/>
      <c r="H12" s="39"/>
    </row>
    <row r="13" spans="1:8" ht="14.25">
      <c r="A13" s="14" t="s">
        <v>55</v>
      </c>
      <c r="B13" s="15">
        <v>1</v>
      </c>
      <c r="C13" s="16"/>
      <c r="D13" s="16">
        <v>1</v>
      </c>
      <c r="E13" s="57">
        <v>1.0643009669721654E-4</v>
      </c>
      <c r="F13" s="42"/>
      <c r="G13" s="53"/>
      <c r="H13" s="39"/>
    </row>
    <row r="14" spans="1:8" ht="14.25">
      <c r="A14" s="14"/>
      <c r="B14" s="15"/>
      <c r="C14" s="16"/>
      <c r="D14" s="15"/>
      <c r="E14" s="57"/>
      <c r="F14" s="42"/>
      <c r="G14" s="39"/>
      <c r="H14" s="39"/>
    </row>
    <row r="15" spans="1:8" ht="15">
      <c r="A15" s="12" t="s">
        <v>36</v>
      </c>
      <c r="B15" s="19"/>
      <c r="C15" s="17">
        <v>5100</v>
      </c>
      <c r="D15" s="17">
        <v>14499.3</v>
      </c>
      <c r="E15" s="46">
        <v>1.5431619010419517</v>
      </c>
      <c r="F15" s="42"/>
      <c r="G15" s="53"/>
      <c r="H15" s="39"/>
    </row>
    <row r="16" spans="1:8" ht="15">
      <c r="A16" s="14"/>
      <c r="B16" s="15"/>
      <c r="C16" s="16"/>
      <c r="D16" s="15"/>
      <c r="E16" s="46"/>
      <c r="F16" s="51"/>
      <c r="G16" s="55"/>
      <c r="H16" s="39"/>
    </row>
    <row r="17" spans="1:8" ht="15">
      <c r="A17" s="12" t="s">
        <v>16</v>
      </c>
      <c r="B17" s="13">
        <f>+B19+B23</f>
        <v>184090.79999999996</v>
      </c>
      <c r="C17" s="13">
        <f>+C19+C23</f>
        <v>21509.299999999996</v>
      </c>
      <c r="D17" s="13">
        <f>+D19+D23</f>
        <v>245241.43290000001</v>
      </c>
      <c r="E17" s="46">
        <f>+E19+E23</f>
        <v>26.101102091750629</v>
      </c>
      <c r="F17" s="51"/>
      <c r="G17" s="52"/>
      <c r="H17" s="39"/>
    </row>
    <row r="18" spans="1:8" ht="14.25" customHeight="1">
      <c r="A18" s="14"/>
      <c r="B18" s="15"/>
      <c r="C18" s="16"/>
      <c r="D18" s="15"/>
      <c r="E18" s="57"/>
      <c r="F18" s="42"/>
      <c r="G18" s="39"/>
      <c r="H18" s="39"/>
    </row>
    <row r="19" spans="1:8" ht="16.5" customHeight="1">
      <c r="A19" s="34" t="s">
        <v>17</v>
      </c>
      <c r="B19" s="13">
        <f>SUM(B20:B21)</f>
        <v>7300</v>
      </c>
      <c r="C19" s="13">
        <f>SUM(C20:C21)</f>
        <v>49</v>
      </c>
      <c r="D19" s="13">
        <f>SUM(D20:D21)</f>
        <v>7439</v>
      </c>
      <c r="E19" s="46">
        <f>SUM(E20:E21)</f>
        <v>0.79176616337027994</v>
      </c>
      <c r="F19" s="51"/>
      <c r="G19" s="52"/>
      <c r="H19" s="39"/>
    </row>
    <row r="20" spans="1:8" ht="16.5" customHeight="1">
      <c r="A20" s="23" t="s">
        <v>39</v>
      </c>
      <c r="B20" s="15">
        <v>7300</v>
      </c>
      <c r="C20" s="16"/>
      <c r="D20" s="15">
        <v>7300</v>
      </c>
      <c r="E20" s="48">
        <v>0.77693970588968075</v>
      </c>
      <c r="F20" s="42"/>
      <c r="G20" s="53"/>
      <c r="H20" s="39"/>
    </row>
    <row r="21" spans="1:8" ht="14.25" customHeight="1">
      <c r="A21" s="23" t="s">
        <v>43</v>
      </c>
      <c r="B21" s="15"/>
      <c r="C21" s="16">
        <v>49</v>
      </c>
      <c r="D21" s="15">
        <v>139</v>
      </c>
      <c r="E21" s="48">
        <v>1.4826457480599143E-2</v>
      </c>
      <c r="F21" s="42"/>
      <c r="G21" s="53"/>
      <c r="H21" s="39"/>
    </row>
    <row r="22" spans="1:8" ht="14.25" customHeight="1">
      <c r="A22" s="23"/>
      <c r="B22" s="15"/>
      <c r="C22" s="16"/>
      <c r="D22" s="15"/>
      <c r="E22" s="57"/>
      <c r="F22" s="42"/>
      <c r="G22" s="39"/>
      <c r="H22" s="39"/>
    </row>
    <row r="23" spans="1:8" ht="14.25" customHeight="1">
      <c r="A23" s="34" t="s">
        <v>18</v>
      </c>
      <c r="B23" s="13">
        <f>SUM(B24:B48)</f>
        <v>176790.79999999996</v>
      </c>
      <c r="C23" s="13">
        <f>SUM(C24:C48)</f>
        <v>21460.299999999996</v>
      </c>
      <c r="D23" s="13">
        <f>SUM(D24:D48)</f>
        <v>237802.43290000001</v>
      </c>
      <c r="E23" s="46">
        <f>SUM(E24:E48)</f>
        <v>25.309335928380349</v>
      </c>
      <c r="F23" s="51"/>
      <c r="G23" s="52"/>
      <c r="H23" s="39"/>
    </row>
    <row r="24" spans="1:8" ht="14.25" customHeight="1">
      <c r="A24" s="24" t="s">
        <v>21</v>
      </c>
      <c r="B24" s="15">
        <v>51225</v>
      </c>
      <c r="C24" s="16"/>
      <c r="D24" s="15">
        <v>51225</v>
      </c>
      <c r="E24" s="48">
        <v>5.4518817033149176</v>
      </c>
      <c r="F24" s="42"/>
      <c r="G24" s="53"/>
      <c r="H24" s="39"/>
    </row>
    <row r="25" spans="1:8" ht="14.25" customHeight="1">
      <c r="A25" s="24" t="s">
        <v>37</v>
      </c>
      <c r="B25" s="15">
        <v>39111.300000000003</v>
      </c>
      <c r="C25" s="16"/>
      <c r="D25" s="15">
        <v>39111.300000000003</v>
      </c>
      <c r="E25" s="48">
        <v>4.1626194409538453</v>
      </c>
      <c r="F25" s="42"/>
      <c r="G25" s="53"/>
      <c r="H25" s="39"/>
    </row>
    <row r="26" spans="1:8" ht="14.25" customHeight="1">
      <c r="A26" s="24" t="s">
        <v>35</v>
      </c>
      <c r="B26" s="15">
        <v>27967.3</v>
      </c>
      <c r="C26" s="16"/>
      <c r="D26" s="15">
        <v>27967.3</v>
      </c>
      <c r="E26" s="48">
        <v>2.9765624433600641</v>
      </c>
      <c r="F26" s="42"/>
      <c r="G26" s="53"/>
      <c r="H26" s="39"/>
    </row>
    <row r="27" spans="1:8" ht="14.25" customHeight="1">
      <c r="A27" s="24" t="s">
        <v>26</v>
      </c>
      <c r="B27" s="15">
        <v>18671.3</v>
      </c>
      <c r="C27" s="16">
        <v>800</v>
      </c>
      <c r="D27" s="15">
        <v>20945.7</v>
      </c>
      <c r="E27" s="48">
        <v>2.2292528763908885</v>
      </c>
      <c r="F27" s="42"/>
      <c r="G27" s="53"/>
      <c r="H27" s="39"/>
    </row>
    <row r="28" spans="1:8" ht="14.25" customHeight="1">
      <c r="A28" s="24" t="s">
        <v>25</v>
      </c>
      <c r="B28" s="15">
        <v>15096.8</v>
      </c>
      <c r="C28" s="16"/>
      <c r="D28" s="15">
        <v>15096.8</v>
      </c>
      <c r="E28" s="48">
        <v>1.6067538838185389</v>
      </c>
      <c r="F28" s="42"/>
      <c r="G28" s="53"/>
      <c r="H28" s="39"/>
    </row>
    <row r="29" spans="1:8" ht="14.25" customHeight="1">
      <c r="A29" s="24" t="s">
        <v>20</v>
      </c>
      <c r="B29" s="15"/>
      <c r="C29" s="16">
        <v>4800</v>
      </c>
      <c r="D29" s="15">
        <v>13646.4</v>
      </c>
      <c r="E29" s="48">
        <v>1.4523876715688957</v>
      </c>
      <c r="F29" s="42"/>
      <c r="G29" s="53"/>
      <c r="H29" s="39"/>
    </row>
    <row r="30" spans="1:8" ht="14.25" customHeight="1">
      <c r="A30" s="24" t="s">
        <v>42</v>
      </c>
      <c r="B30" s="15"/>
      <c r="C30" s="16">
        <v>3950</v>
      </c>
      <c r="D30" s="15">
        <v>11229.85</v>
      </c>
      <c r="E30" s="48">
        <v>1.1951940213952372</v>
      </c>
      <c r="F30" s="42"/>
      <c r="G30" s="53"/>
      <c r="H30" s="39"/>
    </row>
    <row r="31" spans="1:8" ht="14.25" customHeight="1">
      <c r="A31" s="24" t="s">
        <v>53</v>
      </c>
      <c r="B31" s="15">
        <v>10000</v>
      </c>
      <c r="C31" s="16"/>
      <c r="D31" s="15">
        <v>10000</v>
      </c>
      <c r="E31" s="48">
        <v>1.0643009669721655</v>
      </c>
      <c r="F31" s="42"/>
      <c r="G31" s="53"/>
      <c r="H31" s="39"/>
    </row>
    <row r="32" spans="1:8" ht="14.25" customHeight="1">
      <c r="A32" s="24" t="s">
        <v>45</v>
      </c>
      <c r="B32" s="15"/>
      <c r="C32" s="16">
        <v>3000</v>
      </c>
      <c r="D32" s="15">
        <v>8529</v>
      </c>
      <c r="E32" s="48">
        <v>0.9077422947305599</v>
      </c>
      <c r="F32" s="42"/>
      <c r="G32" s="53"/>
      <c r="H32" s="39"/>
    </row>
    <row r="33" spans="1:8" ht="14.25" customHeight="1">
      <c r="A33" s="24" t="s">
        <v>19</v>
      </c>
      <c r="B33" s="15"/>
      <c r="C33" s="16">
        <v>2831.3</v>
      </c>
      <c r="D33" s="15">
        <v>8049.3859000000002</v>
      </c>
      <c r="E33" s="48">
        <v>0.85669691969021156</v>
      </c>
      <c r="F33" s="42"/>
      <c r="G33" s="53"/>
      <c r="H33" s="39"/>
    </row>
    <row r="34" spans="1:8" ht="14.25" customHeight="1">
      <c r="A34" s="24" t="s">
        <v>38</v>
      </c>
      <c r="B34" s="15">
        <v>5000</v>
      </c>
      <c r="C34" s="16"/>
      <c r="D34" s="15">
        <v>5000</v>
      </c>
      <c r="E34" s="48">
        <v>0.53215048348608274</v>
      </c>
      <c r="F34" s="42"/>
      <c r="G34" s="53"/>
      <c r="H34" s="39"/>
    </row>
    <row r="35" spans="1:8" ht="14.25" customHeight="1">
      <c r="A35" s="24" t="s">
        <v>29</v>
      </c>
      <c r="B35" s="15">
        <v>4269.8</v>
      </c>
      <c r="C35" s="16"/>
      <c r="D35" s="15">
        <v>4269.8</v>
      </c>
      <c r="E35" s="48">
        <v>0.45443522687777527</v>
      </c>
      <c r="F35" s="42"/>
      <c r="G35" s="53"/>
      <c r="H35" s="39"/>
    </row>
    <row r="36" spans="1:8" ht="14.25" customHeight="1">
      <c r="A36" s="24" t="s">
        <v>51</v>
      </c>
      <c r="B36" s="15"/>
      <c r="C36" s="16">
        <v>1414.8</v>
      </c>
      <c r="D36" s="15">
        <v>4022.2763999999997</v>
      </c>
      <c r="E36" s="48">
        <v>0.42809126619493204</v>
      </c>
      <c r="F36" s="42"/>
      <c r="G36" s="53"/>
      <c r="H36" s="39"/>
    </row>
    <row r="37" spans="1:8" ht="14.25" customHeight="1">
      <c r="A37" s="24" t="s">
        <v>49</v>
      </c>
      <c r="B37" s="15"/>
      <c r="C37" s="16">
        <v>1400</v>
      </c>
      <c r="D37" s="15">
        <v>3980.2</v>
      </c>
      <c r="E37" s="48">
        <v>0.42361307087426125</v>
      </c>
      <c r="F37" s="42"/>
      <c r="G37" s="53"/>
      <c r="H37" s="39"/>
    </row>
    <row r="38" spans="1:8" ht="14.25" customHeight="1">
      <c r="A38" s="24" t="s">
        <v>40</v>
      </c>
      <c r="B38" s="15">
        <v>3000</v>
      </c>
      <c r="C38" s="16"/>
      <c r="D38" s="15">
        <v>3000</v>
      </c>
      <c r="E38" s="48">
        <v>0.31929029009164966</v>
      </c>
      <c r="F38" s="42"/>
      <c r="G38" s="53"/>
      <c r="H38" s="39"/>
    </row>
    <row r="39" spans="1:8" ht="14.25" customHeight="1">
      <c r="A39" s="24" t="s">
        <v>23</v>
      </c>
      <c r="B39" s="15"/>
      <c r="C39" s="16">
        <v>1007.5</v>
      </c>
      <c r="D39" s="15">
        <v>2864.3224999999998</v>
      </c>
      <c r="E39" s="48">
        <v>0.304850120647013</v>
      </c>
      <c r="F39" s="42"/>
      <c r="G39" s="53"/>
      <c r="H39" s="39"/>
    </row>
    <row r="40" spans="1:8" ht="14.25" customHeight="1">
      <c r="A40" s="24" t="s">
        <v>41</v>
      </c>
      <c r="B40" s="15">
        <v>2089.3000000000002</v>
      </c>
      <c r="C40" s="16"/>
      <c r="D40" s="15">
        <v>2089.3000000000002</v>
      </c>
      <c r="E40" s="48">
        <v>0.22236440102949454</v>
      </c>
      <c r="F40" s="42"/>
      <c r="G40" s="53"/>
      <c r="H40" s="39"/>
    </row>
    <row r="41" spans="1:8" ht="14.25" customHeight="1">
      <c r="A41" s="24" t="s">
        <v>22</v>
      </c>
      <c r="B41" s="15"/>
      <c r="C41" s="16">
        <v>709.4</v>
      </c>
      <c r="D41" s="15">
        <v>2016.8242</v>
      </c>
      <c r="E41" s="48">
        <v>0.2146507946272864</v>
      </c>
      <c r="F41" s="42"/>
      <c r="G41" s="53"/>
      <c r="H41" s="39"/>
    </row>
    <row r="42" spans="1:8" ht="14.25" customHeight="1">
      <c r="A42" s="24" t="s">
        <v>24</v>
      </c>
      <c r="B42" s="15"/>
      <c r="C42" s="16">
        <v>606.70000000000005</v>
      </c>
      <c r="D42" s="15">
        <v>1724.8481000000002</v>
      </c>
      <c r="E42" s="48">
        <v>0.18357575007101024</v>
      </c>
      <c r="F42" s="42"/>
      <c r="G42" s="53"/>
      <c r="H42" s="39"/>
    </row>
    <row r="43" spans="1:8" ht="14.25" customHeight="1">
      <c r="A43" s="24" t="s">
        <v>27</v>
      </c>
      <c r="B43" s="15"/>
      <c r="C43" s="16">
        <v>352.6</v>
      </c>
      <c r="D43" s="15">
        <v>1002.4418000000001</v>
      </c>
      <c r="E43" s="48">
        <v>0.10668997770733181</v>
      </c>
      <c r="F43" s="42"/>
      <c r="G43" s="53"/>
      <c r="H43" s="39"/>
    </row>
    <row r="44" spans="1:8" ht="14.25" customHeight="1">
      <c r="A44" s="24" t="s">
        <v>32</v>
      </c>
      <c r="B44" s="15"/>
      <c r="C44" s="16">
        <v>292.60000000000002</v>
      </c>
      <c r="D44" s="15">
        <v>831.86180000000002</v>
      </c>
      <c r="E44" s="48">
        <v>8.8535131812720616E-2</v>
      </c>
      <c r="F44" s="42"/>
      <c r="G44" s="53"/>
      <c r="H44" s="39"/>
    </row>
    <row r="45" spans="1:8" ht="14.25" customHeight="1">
      <c r="A45" s="24" t="s">
        <v>56</v>
      </c>
      <c r="B45" s="15">
        <v>360</v>
      </c>
      <c r="C45" s="16"/>
      <c r="D45" s="15">
        <v>360</v>
      </c>
      <c r="E45" s="48">
        <v>3.8314834810997955E-2</v>
      </c>
      <c r="F45" s="42"/>
      <c r="G45" s="53"/>
      <c r="H45" s="39"/>
    </row>
    <row r="46" spans="1:8" ht="14.25" customHeight="1">
      <c r="A46" s="24" t="s">
        <v>34</v>
      </c>
      <c r="B46" s="15"/>
      <c r="C46" s="16">
        <v>126.6</v>
      </c>
      <c r="D46" s="15">
        <v>359.92379999999997</v>
      </c>
      <c r="E46" s="48">
        <v>3.8306724837629626E-2</v>
      </c>
      <c r="F46" s="42"/>
      <c r="G46" s="53"/>
      <c r="H46" s="39"/>
    </row>
    <row r="47" spans="1:8" ht="14.25" customHeight="1">
      <c r="A47" s="24" t="s">
        <v>30</v>
      </c>
      <c r="B47" s="15"/>
      <c r="C47" s="16">
        <v>105.8</v>
      </c>
      <c r="D47" s="15">
        <v>300.7894</v>
      </c>
      <c r="E47" s="48">
        <v>3.201304492749775E-2</v>
      </c>
      <c r="F47" s="42"/>
      <c r="G47" s="53"/>
      <c r="H47" s="39"/>
    </row>
    <row r="48" spans="1:8" ht="14.25" customHeight="1">
      <c r="A48" s="24" t="s">
        <v>33</v>
      </c>
      <c r="B48" s="15"/>
      <c r="C48" s="16">
        <v>63</v>
      </c>
      <c r="D48" s="15">
        <v>179.10900000000001</v>
      </c>
      <c r="E48" s="48">
        <v>1.9062588189341759E-2</v>
      </c>
      <c r="F48" s="42"/>
      <c r="G48" s="53"/>
      <c r="H48" s="39"/>
    </row>
    <row r="49" spans="1:8" ht="14.25" customHeight="1">
      <c r="A49" s="14"/>
      <c r="B49" s="25"/>
      <c r="C49" s="26"/>
      <c r="D49" s="27"/>
      <c r="E49" s="60"/>
      <c r="F49" s="41"/>
      <c r="G49" s="53"/>
      <c r="H49" s="39"/>
    </row>
    <row r="50" spans="1:8" ht="14.25" customHeight="1">
      <c r="A50" s="35" t="s">
        <v>5</v>
      </c>
      <c r="B50" s="36">
        <f>+B17+B15+B10</f>
        <v>682919.79999999993</v>
      </c>
      <c r="C50" s="36">
        <f>+C17+C15+C10</f>
        <v>90279.299999999988</v>
      </c>
      <c r="D50" s="36">
        <f>+D17+D15+D10</f>
        <v>939583.5429</v>
      </c>
      <c r="E50" s="50">
        <f>+E17+E15+E10</f>
        <v>100</v>
      </c>
      <c r="F50" s="56"/>
      <c r="G50" s="44"/>
      <c r="H50" s="39"/>
    </row>
    <row r="51" spans="1:8" ht="14.25" hidden="1" customHeight="1">
      <c r="A51" s="28"/>
      <c r="B51" s="29"/>
      <c r="C51" s="30"/>
      <c r="D51" s="28"/>
      <c r="E51" s="40"/>
      <c r="F51" s="41"/>
      <c r="G51" s="39"/>
      <c r="H51" s="39"/>
    </row>
    <row r="52" spans="1:8" ht="14.25" customHeight="1">
      <c r="A52" s="31" t="s">
        <v>57</v>
      </c>
      <c r="B52" s="61"/>
      <c r="C52" s="61"/>
      <c r="D52" s="61"/>
      <c r="E52" s="62"/>
      <c r="F52" s="41"/>
      <c r="G52" s="39"/>
      <c r="H52" s="39"/>
    </row>
    <row r="53" spans="1:8">
      <c r="A53" s="38"/>
      <c r="B53" s="37"/>
      <c r="F53" s="41"/>
      <c r="G53" s="39"/>
      <c r="H53" s="39"/>
    </row>
    <row r="54" spans="1:8">
      <c r="B54" s="37"/>
      <c r="C54" s="37"/>
      <c r="D54" s="37"/>
      <c r="F54" s="41"/>
      <c r="G54" s="39"/>
      <c r="H54" s="39"/>
    </row>
    <row r="55" spans="1:8">
      <c r="F55" s="42"/>
      <c r="G55" s="39"/>
      <c r="H55" s="39"/>
    </row>
    <row r="56" spans="1:8">
      <c r="F56" s="41"/>
      <c r="G56" s="39"/>
      <c r="H56" s="39"/>
    </row>
    <row r="57" spans="1:8">
      <c r="F57" s="41"/>
      <c r="G57" s="39"/>
      <c r="H57" s="39"/>
    </row>
    <row r="58" spans="1:8">
      <c r="F58" s="41"/>
      <c r="G58" s="39"/>
      <c r="H58" s="39"/>
    </row>
    <row r="59" spans="1:8">
      <c r="F59" s="41"/>
      <c r="G59" s="39"/>
      <c r="H59" s="39"/>
    </row>
    <row r="60" spans="1:8">
      <c r="F60" s="41"/>
      <c r="G60" s="39"/>
      <c r="H60" s="39"/>
    </row>
    <row r="61" spans="1:8">
      <c r="F61" s="41"/>
      <c r="G61" s="39"/>
    </row>
    <row r="62" spans="1:8">
      <c r="F62" s="41"/>
      <c r="G62" s="39"/>
    </row>
    <row r="63" spans="1:8">
      <c r="F63" s="41"/>
      <c r="G63" s="39"/>
    </row>
    <row r="64" spans="1:8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zoomScale="80" workbookViewId="0">
      <selection activeCell="J27" sqref="J27"/>
    </sheetView>
  </sheetViews>
  <sheetFormatPr baseColWidth="10" defaultRowHeight="12.75"/>
  <cols>
    <col min="1" max="1" width="34.85546875" customWidth="1"/>
    <col min="2" max="2" width="16.7109375" customWidth="1"/>
    <col min="3" max="3" width="16" customWidth="1"/>
    <col min="4" max="4" width="14.28515625" customWidth="1"/>
    <col min="5" max="5" width="15.85546875" customWidth="1"/>
    <col min="6" max="7" width="11.5703125" bestFit="1" customWidth="1"/>
  </cols>
  <sheetData>
    <row r="1" spans="1:8" ht="15.75">
      <c r="A1" s="72" t="s">
        <v>0</v>
      </c>
      <c r="B1" s="72"/>
      <c r="C1" s="72"/>
      <c r="D1" s="72"/>
      <c r="E1" s="72"/>
    </row>
    <row r="2" spans="1:8" ht="15.75">
      <c r="A2" s="72" t="s">
        <v>1</v>
      </c>
      <c r="B2" s="72"/>
      <c r="C2" s="72"/>
      <c r="D2" s="72"/>
      <c r="E2" s="72"/>
    </row>
    <row r="3" spans="1:8" ht="15.75">
      <c r="A3" s="72" t="s">
        <v>59</v>
      </c>
      <c r="B3" s="72"/>
      <c r="C3" s="72"/>
      <c r="D3" s="72"/>
      <c r="E3" s="72"/>
    </row>
    <row r="4" spans="1:8">
      <c r="A4" s="73" t="s">
        <v>2</v>
      </c>
      <c r="B4" s="73"/>
      <c r="C4" s="73"/>
      <c r="D4" s="73"/>
      <c r="E4" s="73"/>
    </row>
    <row r="5" spans="1:8">
      <c r="A5" s="67"/>
      <c r="B5" s="67"/>
      <c r="C5" s="67"/>
      <c r="D5" s="67"/>
      <c r="E5" s="67"/>
    </row>
    <row r="6" spans="1:8" ht="33.75" customHeight="1">
      <c r="A6" s="1"/>
      <c r="B6" s="2" t="s">
        <v>3</v>
      </c>
      <c r="C6" s="2" t="s">
        <v>4</v>
      </c>
      <c r="D6" s="68" t="s">
        <v>5</v>
      </c>
      <c r="E6" s="69"/>
    </row>
    <row r="7" spans="1:8" ht="15">
      <c r="A7" s="3" t="s">
        <v>6</v>
      </c>
      <c r="B7" s="4"/>
      <c r="C7" s="5"/>
      <c r="D7" s="70" t="s">
        <v>7</v>
      </c>
      <c r="E7" s="6"/>
    </row>
    <row r="8" spans="1:8" ht="15">
      <c r="A8" s="7"/>
      <c r="B8" s="8" t="s">
        <v>8</v>
      </c>
      <c r="C8" s="9" t="s">
        <v>9</v>
      </c>
      <c r="D8" s="71"/>
      <c r="E8" s="9" t="s">
        <v>10</v>
      </c>
    </row>
    <row r="9" spans="1:8" ht="14.25">
      <c r="A9" s="10"/>
      <c r="B9" s="4"/>
      <c r="C9" s="5"/>
      <c r="D9" s="4"/>
      <c r="E9" s="11"/>
    </row>
    <row r="10" spans="1:8" ht="15">
      <c r="A10" s="12" t="s">
        <v>11</v>
      </c>
      <c r="B10" s="13">
        <f>+B13+B11+B12</f>
        <v>497181.5</v>
      </c>
      <c r="C10" s="13">
        <f>+C13+C11+C12</f>
        <v>34965.300000000003</v>
      </c>
      <c r="D10" s="13">
        <f>SUM(D11:D13)</f>
        <v>595958.47250000003</v>
      </c>
      <c r="E10" s="43">
        <f>+E11+E12+E13</f>
        <v>63.494421390672926</v>
      </c>
      <c r="F10" s="51"/>
      <c r="G10" s="52"/>
      <c r="H10" s="39"/>
    </row>
    <row r="11" spans="1:8" ht="14.25">
      <c r="A11" s="14" t="s">
        <v>12</v>
      </c>
      <c r="B11" s="15">
        <v>497175</v>
      </c>
      <c r="C11" s="16"/>
      <c r="D11" s="16">
        <v>497175</v>
      </c>
      <c r="E11" s="57">
        <v>52.969863525025751</v>
      </c>
      <c r="F11" s="42"/>
      <c r="G11" s="53"/>
      <c r="H11" s="39"/>
    </row>
    <row r="12" spans="1:8" ht="14.25">
      <c r="A12" s="14" t="s">
        <v>13</v>
      </c>
      <c r="B12" s="15">
        <v>5.5</v>
      </c>
      <c r="C12" s="16">
        <v>34965.300000000003</v>
      </c>
      <c r="D12" s="16">
        <v>98782.472500000018</v>
      </c>
      <c r="E12" s="57">
        <v>10.524451323959592</v>
      </c>
      <c r="F12" s="42"/>
      <c r="G12" s="53"/>
      <c r="H12" s="39"/>
    </row>
    <row r="13" spans="1:8" ht="14.25">
      <c r="A13" s="14" t="s">
        <v>55</v>
      </c>
      <c r="B13" s="15">
        <v>1</v>
      </c>
      <c r="C13" s="16"/>
      <c r="D13" s="16">
        <v>1</v>
      </c>
      <c r="E13" s="57">
        <v>1.0654168758490623E-4</v>
      </c>
      <c r="F13" s="42"/>
      <c r="G13" s="53"/>
      <c r="H13" s="39"/>
    </row>
    <row r="14" spans="1:8" ht="14.25">
      <c r="A14" s="14"/>
      <c r="B14" s="15"/>
      <c r="C14" s="16"/>
      <c r="D14" s="15"/>
      <c r="E14" s="57"/>
      <c r="F14" s="42"/>
      <c r="G14" s="39"/>
      <c r="H14" s="39"/>
    </row>
    <row r="15" spans="1:8" ht="15">
      <c r="A15" s="12" t="s">
        <v>16</v>
      </c>
      <c r="B15" s="13">
        <f>+B17+B21+B48</f>
        <v>186045.3</v>
      </c>
      <c r="C15" s="13">
        <f>+C17+C21+C48</f>
        <v>55432.2</v>
      </c>
      <c r="D15" s="13">
        <f>+D17+D21+D48</f>
        <v>342641.26500000001</v>
      </c>
      <c r="E15" s="46">
        <f>+E17+E21+E48</f>
        <v>36.50557860932706</v>
      </c>
      <c r="F15" s="51"/>
      <c r="G15" s="52"/>
      <c r="H15" s="39"/>
    </row>
    <row r="16" spans="1:8" ht="14.25" customHeight="1">
      <c r="A16" s="14"/>
      <c r="B16" s="15"/>
      <c r="C16" s="16"/>
      <c r="D16" s="15"/>
      <c r="E16" s="57"/>
      <c r="F16" s="42"/>
      <c r="G16" s="39"/>
      <c r="H16" s="39"/>
    </row>
    <row r="17" spans="1:8" ht="16.5" customHeight="1">
      <c r="A17" s="34" t="s">
        <v>60</v>
      </c>
      <c r="B17" s="13">
        <f>SUM(B18:B19)</f>
        <v>7300</v>
      </c>
      <c r="C17" s="13">
        <f>SUM(C18:C19)</f>
        <v>49</v>
      </c>
      <c r="D17" s="13">
        <f>SUM(D18:D19)</f>
        <v>7438.4250000000002</v>
      </c>
      <c r="E17" s="46">
        <f>SUM(E18:E19)</f>
        <v>0.79250235247375611</v>
      </c>
      <c r="F17" s="51"/>
      <c r="G17" s="52"/>
      <c r="H17" s="39"/>
    </row>
    <row r="18" spans="1:8" ht="16.5" customHeight="1">
      <c r="A18" s="23" t="s">
        <v>39</v>
      </c>
      <c r="B18" s="15">
        <v>7300</v>
      </c>
      <c r="C18" s="16"/>
      <c r="D18" s="15">
        <v>7300</v>
      </c>
      <c r="E18" s="48">
        <v>0.77775431936981543</v>
      </c>
      <c r="F18" s="42"/>
      <c r="G18" s="53"/>
      <c r="H18" s="39"/>
    </row>
    <row r="19" spans="1:8" ht="14.25" customHeight="1">
      <c r="A19" s="23" t="s">
        <v>43</v>
      </c>
      <c r="B19" s="15"/>
      <c r="C19" s="16">
        <v>49</v>
      </c>
      <c r="D19" s="15">
        <v>138.42500000000001</v>
      </c>
      <c r="E19" s="48">
        <v>1.4748033103940647E-2</v>
      </c>
      <c r="F19" s="42"/>
      <c r="G19" s="53"/>
      <c r="H19" s="39"/>
    </row>
    <row r="20" spans="1:8" ht="14.25" customHeight="1">
      <c r="A20" s="23"/>
      <c r="B20" s="15"/>
      <c r="C20" s="16"/>
      <c r="D20" s="15"/>
      <c r="E20" s="57"/>
      <c r="F20" s="42"/>
      <c r="G20" s="39"/>
      <c r="H20" s="39"/>
    </row>
    <row r="21" spans="1:8" ht="14.25" customHeight="1">
      <c r="A21" s="34" t="s">
        <v>61</v>
      </c>
      <c r="B21" s="13">
        <f>SUM(B22:B46)</f>
        <v>178745.3</v>
      </c>
      <c r="C21" s="13">
        <f>SUM(C22:C46)</f>
        <v>21302.699999999993</v>
      </c>
      <c r="D21" s="13">
        <f>SUM(D22:D46)</f>
        <v>238925.42749999999</v>
      </c>
      <c r="E21" s="46">
        <f>SUM(E22:E46)</f>
        <v>25.455518252795159</v>
      </c>
      <c r="F21" s="51"/>
      <c r="G21" s="52"/>
      <c r="H21" s="39"/>
    </row>
    <row r="22" spans="1:8" ht="14.25" customHeight="1">
      <c r="A22" s="24" t="s">
        <v>21</v>
      </c>
      <c r="B22" s="15">
        <v>51142.8</v>
      </c>
      <c r="C22" s="16"/>
      <c r="D22" s="15">
        <v>51142.8</v>
      </c>
      <c r="E22" s="48">
        <v>5.4488402198173427</v>
      </c>
      <c r="F22" s="42"/>
      <c r="G22" s="53"/>
      <c r="H22" s="39"/>
    </row>
    <row r="23" spans="1:8" ht="14.25" customHeight="1">
      <c r="A23" s="24" t="s">
        <v>37</v>
      </c>
      <c r="B23" s="15">
        <v>38955.300000000003</v>
      </c>
      <c r="C23" s="16"/>
      <c r="D23" s="15">
        <v>38955.300000000003</v>
      </c>
      <c r="E23" s="48">
        <v>4.1503634023762981</v>
      </c>
      <c r="F23" s="42"/>
      <c r="G23" s="53"/>
      <c r="H23" s="39"/>
    </row>
    <row r="24" spans="1:8" ht="14.25" customHeight="1">
      <c r="A24" s="24" t="s">
        <v>35</v>
      </c>
      <c r="B24" s="15">
        <v>27903.599999999999</v>
      </c>
      <c r="C24" s="16"/>
      <c r="D24" s="15">
        <v>27903.599999999999</v>
      </c>
      <c r="E24" s="48">
        <v>2.9728966336941895</v>
      </c>
      <c r="F24" s="42"/>
      <c r="G24" s="53"/>
      <c r="H24" s="39"/>
    </row>
    <row r="25" spans="1:8" ht="14.25" customHeight="1">
      <c r="A25" s="24" t="s">
        <v>26</v>
      </c>
      <c r="B25" s="15">
        <v>20951</v>
      </c>
      <c r="C25" s="16">
        <v>800</v>
      </c>
      <c r="D25" s="15">
        <v>23211</v>
      </c>
      <c r="E25" s="48">
        <v>2.4729391105332588</v>
      </c>
      <c r="F25" s="42"/>
      <c r="G25" s="53"/>
      <c r="H25" s="39"/>
    </row>
    <row r="26" spans="1:8" ht="14.25" customHeight="1">
      <c r="A26" s="24" t="s">
        <v>25</v>
      </c>
      <c r="B26" s="15">
        <v>15079.3</v>
      </c>
      <c r="C26" s="16"/>
      <c r="D26" s="15">
        <v>15079.3</v>
      </c>
      <c r="E26" s="48">
        <v>1.6065740695990764</v>
      </c>
      <c r="F26" s="42"/>
      <c r="G26" s="53"/>
      <c r="H26" s="39"/>
    </row>
    <row r="27" spans="1:8" ht="14.25" customHeight="1">
      <c r="A27" s="24" t="s">
        <v>20</v>
      </c>
      <c r="B27" s="15"/>
      <c r="C27" s="16">
        <v>4800</v>
      </c>
      <c r="D27" s="15">
        <v>13560</v>
      </c>
      <c r="E27" s="48">
        <v>1.4447052836513283</v>
      </c>
      <c r="F27" s="42"/>
      <c r="G27" s="53"/>
      <c r="H27" s="39"/>
    </row>
    <row r="28" spans="1:8" ht="14.25" customHeight="1">
      <c r="A28" s="24" t="s">
        <v>42</v>
      </c>
      <c r="B28" s="15"/>
      <c r="C28" s="16">
        <v>3950</v>
      </c>
      <c r="D28" s="15">
        <v>11158.75</v>
      </c>
      <c r="E28" s="48">
        <v>1.1888720563380724</v>
      </c>
      <c r="F28" s="42"/>
      <c r="G28" s="53"/>
      <c r="H28" s="39"/>
    </row>
    <row r="29" spans="1:8" ht="14.25" customHeight="1">
      <c r="A29" s="24" t="s">
        <v>53</v>
      </c>
      <c r="B29" s="15">
        <v>10000</v>
      </c>
      <c r="C29" s="16"/>
      <c r="D29" s="15">
        <v>10000</v>
      </c>
      <c r="E29" s="48">
        <v>1.0654168758490623</v>
      </c>
      <c r="F29" s="42"/>
      <c r="G29" s="53"/>
      <c r="H29" s="39"/>
    </row>
    <row r="30" spans="1:8" ht="14.25" customHeight="1">
      <c r="A30" s="24" t="s">
        <v>45</v>
      </c>
      <c r="B30" s="15"/>
      <c r="C30" s="16">
        <v>3000</v>
      </c>
      <c r="D30" s="15">
        <v>8475</v>
      </c>
      <c r="E30" s="48">
        <v>0.9029408022820804</v>
      </c>
      <c r="F30" s="42"/>
      <c r="G30" s="53"/>
      <c r="H30" s="39"/>
    </row>
    <row r="31" spans="1:8" ht="14.25" customHeight="1">
      <c r="A31" s="24" t="s">
        <v>19</v>
      </c>
      <c r="B31" s="15"/>
      <c r="C31" s="16">
        <v>2818.6</v>
      </c>
      <c r="D31" s="15">
        <v>7962.5450000000001</v>
      </c>
      <c r="E31" s="48">
        <v>0.84834298177075729</v>
      </c>
      <c r="F31" s="42"/>
      <c r="G31" s="53"/>
      <c r="H31" s="39"/>
    </row>
    <row r="32" spans="1:8" ht="14.25" customHeight="1">
      <c r="A32" s="24" t="s">
        <v>38</v>
      </c>
      <c r="B32" s="15">
        <v>5000</v>
      </c>
      <c r="C32" s="16"/>
      <c r="D32" s="15">
        <v>5000</v>
      </c>
      <c r="E32" s="48">
        <v>0.53270843792453115</v>
      </c>
      <c r="F32" s="42"/>
      <c r="G32" s="53"/>
      <c r="H32" s="39"/>
    </row>
    <row r="33" spans="1:8" ht="14.25" customHeight="1">
      <c r="A33" s="24" t="s">
        <v>29</v>
      </c>
      <c r="B33" s="15">
        <v>4264</v>
      </c>
      <c r="C33" s="16"/>
      <c r="D33" s="15">
        <v>4264</v>
      </c>
      <c r="E33" s="48">
        <v>0.45429375586204013</v>
      </c>
      <c r="F33" s="42"/>
      <c r="G33" s="53"/>
      <c r="H33" s="39"/>
    </row>
    <row r="34" spans="1:8" ht="14.25" customHeight="1">
      <c r="A34" s="24" t="s">
        <v>51</v>
      </c>
      <c r="B34" s="15"/>
      <c r="C34" s="16">
        <v>1378.9</v>
      </c>
      <c r="D34" s="15">
        <v>3895.3925000000004</v>
      </c>
      <c r="E34" s="48">
        <v>0.41502169075558693</v>
      </c>
      <c r="F34" s="42"/>
      <c r="G34" s="53"/>
      <c r="H34" s="39"/>
    </row>
    <row r="35" spans="1:8" ht="14.25" customHeight="1">
      <c r="A35" s="24" t="s">
        <v>49</v>
      </c>
      <c r="B35" s="15"/>
      <c r="C35" s="16">
        <v>1400</v>
      </c>
      <c r="D35" s="15">
        <v>3955.0000000000005</v>
      </c>
      <c r="E35" s="48">
        <v>0.42137237439830416</v>
      </c>
      <c r="F35" s="42"/>
      <c r="G35" s="53"/>
      <c r="H35" s="39"/>
    </row>
    <row r="36" spans="1:8" ht="14.25" customHeight="1">
      <c r="A36" s="24" t="s">
        <v>40</v>
      </c>
      <c r="B36" s="15">
        <v>3000</v>
      </c>
      <c r="C36" s="16"/>
      <c r="D36" s="15">
        <v>3000</v>
      </c>
      <c r="E36" s="48">
        <v>0.31962506275471869</v>
      </c>
      <c r="F36" s="42"/>
      <c r="G36" s="53"/>
      <c r="H36" s="39"/>
    </row>
    <row r="37" spans="1:8" ht="14.25" customHeight="1">
      <c r="A37" s="24" t="s">
        <v>23</v>
      </c>
      <c r="B37" s="15"/>
      <c r="C37" s="16">
        <v>1006.3</v>
      </c>
      <c r="D37" s="15">
        <v>2842.7975000000001</v>
      </c>
      <c r="E37" s="48">
        <v>0.3028764431121525</v>
      </c>
      <c r="F37" s="42"/>
      <c r="G37" s="53"/>
      <c r="H37" s="39"/>
    </row>
    <row r="38" spans="1:8" ht="14.25" customHeight="1">
      <c r="A38" s="24" t="s">
        <v>41</v>
      </c>
      <c r="B38" s="15">
        <v>2089.3000000000002</v>
      </c>
      <c r="C38" s="16"/>
      <c r="D38" s="15">
        <v>2089.3000000000002</v>
      </c>
      <c r="E38" s="48">
        <v>0.22259754787114461</v>
      </c>
      <c r="F38" s="42"/>
      <c r="G38" s="53"/>
      <c r="H38" s="39"/>
    </row>
    <row r="39" spans="1:8" ht="14.25" customHeight="1">
      <c r="A39" s="24" t="s">
        <v>22</v>
      </c>
      <c r="B39" s="15"/>
      <c r="C39" s="16">
        <v>657.8</v>
      </c>
      <c r="D39" s="15">
        <v>1858.2850000000001</v>
      </c>
      <c r="E39" s="48">
        <v>0.19798481991371747</v>
      </c>
      <c r="F39" s="42"/>
      <c r="G39" s="53"/>
      <c r="H39" s="39"/>
    </row>
    <row r="40" spans="1:8" ht="14.25" customHeight="1">
      <c r="A40" s="24" t="s">
        <v>24</v>
      </c>
      <c r="B40" s="15"/>
      <c r="C40" s="16">
        <v>587.6</v>
      </c>
      <c r="D40" s="15">
        <v>1659.9700000000003</v>
      </c>
      <c r="E40" s="48">
        <v>0.17685600514031682</v>
      </c>
      <c r="F40" s="42"/>
      <c r="G40" s="53"/>
      <c r="H40" s="39"/>
    </row>
    <row r="41" spans="1:8" ht="14.25" customHeight="1">
      <c r="A41" s="24" t="s">
        <v>27</v>
      </c>
      <c r="B41" s="15"/>
      <c r="C41" s="16">
        <v>315.5</v>
      </c>
      <c r="D41" s="15">
        <v>891.28750000000002</v>
      </c>
      <c r="E41" s="48">
        <v>9.4959274373332112E-2</v>
      </c>
      <c r="F41" s="42"/>
      <c r="G41" s="53"/>
      <c r="H41" s="39"/>
    </row>
    <row r="42" spans="1:8" ht="14.25" customHeight="1">
      <c r="A42" s="24" t="s">
        <v>32</v>
      </c>
      <c r="B42" s="15"/>
      <c r="C42" s="16">
        <v>292.60000000000002</v>
      </c>
      <c r="D42" s="15">
        <v>826.59500000000014</v>
      </c>
      <c r="E42" s="48">
        <v>8.8066826249245569E-2</v>
      </c>
      <c r="F42" s="42"/>
      <c r="G42" s="53"/>
      <c r="H42" s="39"/>
    </row>
    <row r="43" spans="1:8" ht="14.25" customHeight="1">
      <c r="A43" s="24" t="s">
        <v>56</v>
      </c>
      <c r="B43" s="15">
        <v>360</v>
      </c>
      <c r="C43" s="16"/>
      <c r="D43" s="15">
        <v>360</v>
      </c>
      <c r="E43" s="48">
        <v>3.8355007530566247E-2</v>
      </c>
      <c r="F43" s="42"/>
      <c r="G43" s="53"/>
      <c r="H43" s="39"/>
    </row>
    <row r="44" spans="1:8" ht="14.25" customHeight="1">
      <c r="A44" s="24" t="s">
        <v>34</v>
      </c>
      <c r="B44" s="15"/>
      <c r="C44" s="16">
        <v>126.6</v>
      </c>
      <c r="D44" s="15">
        <v>357.64499999999998</v>
      </c>
      <c r="E44" s="48">
        <v>3.8104101856303786E-2</v>
      </c>
      <c r="F44" s="42"/>
      <c r="G44" s="53"/>
      <c r="H44" s="39"/>
    </row>
    <row r="45" spans="1:8" ht="14.25" customHeight="1">
      <c r="A45" s="24" t="s">
        <v>30</v>
      </c>
      <c r="B45" s="15"/>
      <c r="C45" s="16">
        <v>105.8</v>
      </c>
      <c r="D45" s="15">
        <v>298.88499999999999</v>
      </c>
      <c r="E45" s="48">
        <v>3.1843712293814698E-2</v>
      </c>
      <c r="F45" s="42"/>
      <c r="G45" s="53"/>
      <c r="H45" s="39"/>
    </row>
    <row r="46" spans="1:8" ht="14.25" customHeight="1">
      <c r="A46" s="24" t="s">
        <v>33</v>
      </c>
      <c r="B46" s="15"/>
      <c r="C46" s="16">
        <v>63</v>
      </c>
      <c r="D46" s="15">
        <v>177.97500000000002</v>
      </c>
      <c r="E46" s="48">
        <v>1.8961756847923689E-2</v>
      </c>
      <c r="F46" s="42"/>
      <c r="G46" s="53"/>
      <c r="H46" s="39"/>
    </row>
    <row r="47" spans="1:8" ht="14.25" customHeight="1">
      <c r="A47" s="24"/>
      <c r="B47" s="15"/>
      <c r="C47" s="64"/>
      <c r="D47" s="65"/>
      <c r="E47" s="48"/>
      <c r="F47" s="42"/>
      <c r="G47" s="53"/>
      <c r="H47" s="39"/>
    </row>
    <row r="48" spans="1:8" ht="14.25" customHeight="1">
      <c r="A48" s="12" t="s">
        <v>62</v>
      </c>
      <c r="B48" s="15"/>
      <c r="C48" s="13">
        <f>+C49+C50</f>
        <v>34080.5</v>
      </c>
      <c r="D48" s="13">
        <f>+D49+D50</f>
        <v>96277.412500000006</v>
      </c>
      <c r="E48" s="46">
        <f>+E49+E50</f>
        <v>10.257558004058145</v>
      </c>
      <c r="F48" s="51"/>
      <c r="G48" s="52"/>
      <c r="H48" s="39"/>
    </row>
    <row r="49" spans="1:8" ht="14.25" customHeight="1">
      <c r="A49" s="24" t="s">
        <v>63</v>
      </c>
      <c r="B49" s="15"/>
      <c r="C49" s="64">
        <v>20000</v>
      </c>
      <c r="D49" s="65">
        <v>56500</v>
      </c>
      <c r="E49" s="48">
        <v>6.0196053485472012</v>
      </c>
      <c r="F49" s="42"/>
      <c r="G49" s="53"/>
      <c r="H49" s="39"/>
    </row>
    <row r="50" spans="1:8" ht="14.25" customHeight="1">
      <c r="A50" s="24" t="s">
        <v>64</v>
      </c>
      <c r="B50" s="15"/>
      <c r="C50" s="64">
        <v>14080.5</v>
      </c>
      <c r="D50" s="65">
        <v>39777.412500000006</v>
      </c>
      <c r="E50" s="48">
        <v>4.2379526555109441</v>
      </c>
      <c r="F50" s="42"/>
      <c r="G50" s="53"/>
      <c r="H50" s="39"/>
    </row>
    <row r="51" spans="1:8" ht="14.25" customHeight="1">
      <c r="A51" s="24"/>
      <c r="B51" s="25"/>
      <c r="C51" s="26"/>
      <c r="D51" s="27"/>
      <c r="E51" s="60"/>
      <c r="F51" s="41"/>
      <c r="G51" s="53"/>
      <c r="H51" s="39"/>
    </row>
    <row r="52" spans="1:8" ht="14.25" customHeight="1">
      <c r="A52" s="35" t="s">
        <v>5</v>
      </c>
      <c r="B52" s="36">
        <f>B15+B10</f>
        <v>683226.8</v>
      </c>
      <c r="C52" s="36">
        <f>C15+C10</f>
        <v>90397.5</v>
      </c>
      <c r="D52" s="36">
        <f>D15+D10</f>
        <v>938599.73750000005</v>
      </c>
      <c r="E52" s="66">
        <f>E15+E10</f>
        <v>99.999999999999986</v>
      </c>
      <c r="F52" s="56"/>
      <c r="G52" s="44"/>
      <c r="H52" s="39"/>
    </row>
    <row r="53" spans="1:8" ht="14.25" hidden="1" customHeight="1">
      <c r="A53" s="28"/>
      <c r="B53" s="29"/>
      <c r="C53" s="30"/>
      <c r="D53" s="28"/>
      <c r="E53" s="40"/>
      <c r="F53" s="41"/>
      <c r="G53" s="39"/>
      <c r="H53" s="39"/>
    </row>
    <row r="54" spans="1:8" ht="14.25" customHeight="1">
      <c r="A54" s="31" t="s">
        <v>65</v>
      </c>
      <c r="B54" s="62"/>
      <c r="C54" s="61"/>
      <c r="D54" s="61"/>
      <c r="E54" s="62"/>
      <c r="F54" s="41"/>
      <c r="G54" s="39"/>
      <c r="H54" s="39"/>
    </row>
    <row r="55" spans="1:8">
      <c r="A55" s="38"/>
      <c r="B55" s="37"/>
      <c r="C55" s="37"/>
      <c r="F55" s="41"/>
      <c r="G55" s="39"/>
      <c r="H55" s="39"/>
    </row>
    <row r="56" spans="1:8">
      <c r="B56" s="37"/>
      <c r="C56" s="37"/>
      <c r="D56" s="37"/>
      <c r="F56" s="41"/>
      <c r="G56" s="39"/>
      <c r="H56" s="39"/>
    </row>
    <row r="57" spans="1:8">
      <c r="C57" s="37"/>
      <c r="F57" s="42"/>
      <c r="G57" s="39"/>
      <c r="H57" s="39"/>
    </row>
    <row r="58" spans="1:8">
      <c r="F58" s="41"/>
      <c r="G58" s="39"/>
      <c r="H58" s="39"/>
    </row>
    <row r="59" spans="1:8">
      <c r="F59" s="41"/>
      <c r="G59" s="39"/>
      <c r="H59" s="39"/>
    </row>
    <row r="60" spans="1:8">
      <c r="F60" s="41"/>
      <c r="G60" s="39"/>
      <c r="H60" s="39"/>
    </row>
    <row r="61" spans="1:8">
      <c r="F61" s="41"/>
      <c r="G61" s="39"/>
      <c r="H61" s="39"/>
    </row>
    <row r="62" spans="1:8">
      <c r="F62" s="41"/>
      <c r="G62" s="39"/>
      <c r="H62" s="39"/>
    </row>
    <row r="63" spans="1:8">
      <c r="F63" s="41"/>
      <c r="G63" s="39"/>
    </row>
    <row r="64" spans="1:8">
      <c r="F64" s="41"/>
      <c r="G64" s="39"/>
    </row>
    <row r="65" spans="6:7">
      <c r="F65" s="41"/>
      <c r="G65" s="39"/>
    </row>
    <row r="66" spans="6:7">
      <c r="F66" s="41"/>
      <c r="G66" s="39"/>
    </row>
    <row r="67" spans="6:7">
      <c r="F67" s="41"/>
      <c r="G67" s="39"/>
    </row>
    <row r="68" spans="6:7">
      <c r="F68" s="41"/>
      <c r="G68" s="39"/>
    </row>
    <row r="69" spans="6:7">
      <c r="F69" s="41"/>
      <c r="G69" s="39"/>
    </row>
    <row r="70" spans="6:7">
      <c r="F70" s="41"/>
      <c r="G70" s="39"/>
    </row>
    <row r="71" spans="6:7">
      <c r="F71" s="41"/>
      <c r="G71" s="39"/>
    </row>
    <row r="72" spans="6:7">
      <c r="F72" s="41"/>
      <c r="G72" s="39"/>
    </row>
    <row r="73" spans="6:7">
      <c r="F73" s="41"/>
      <c r="G73" s="39"/>
    </row>
    <row r="74" spans="6:7">
      <c r="F74" s="41"/>
      <c r="G74" s="39"/>
    </row>
    <row r="75" spans="6:7">
      <c r="F75" s="41"/>
      <c r="G75" s="39"/>
    </row>
    <row r="76" spans="6:7">
      <c r="F76" s="41"/>
      <c r="G76" s="39"/>
    </row>
    <row r="77" spans="6:7">
      <c r="F77" s="41"/>
      <c r="G77" s="39"/>
    </row>
    <row r="78" spans="6:7">
      <c r="F78" s="41"/>
      <c r="G78" s="39"/>
    </row>
    <row r="79" spans="6:7">
      <c r="F79" s="41"/>
      <c r="G79" s="39"/>
    </row>
    <row r="80" spans="6:7">
      <c r="F80" s="41"/>
      <c r="G80" s="39"/>
    </row>
    <row r="81" spans="6:7">
      <c r="F81" s="41"/>
      <c r="G81" s="39"/>
    </row>
    <row r="82" spans="6:7">
      <c r="F82" s="41"/>
      <c r="G82" s="39"/>
    </row>
    <row r="83" spans="6:7">
      <c r="F83" s="41"/>
      <c r="G83" s="39"/>
    </row>
    <row r="84" spans="6:7">
      <c r="F84" s="41"/>
      <c r="G84" s="39"/>
    </row>
    <row r="85" spans="6:7">
      <c r="F85" s="41"/>
      <c r="G85" s="39"/>
    </row>
    <row r="86" spans="6:7">
      <c r="F86" s="41"/>
      <c r="G86" s="39"/>
    </row>
    <row r="87" spans="6:7">
      <c r="F87" s="41"/>
      <c r="G87" s="39"/>
    </row>
    <row r="88" spans="6:7">
      <c r="F88" s="41"/>
      <c r="G88" s="39"/>
    </row>
    <row r="89" spans="6:7">
      <c r="F89" s="41"/>
      <c r="G89" s="39"/>
    </row>
    <row r="90" spans="6:7">
      <c r="F90" s="41"/>
      <c r="G90" s="39"/>
    </row>
    <row r="91" spans="6:7">
      <c r="F91" s="41"/>
      <c r="G91" s="39"/>
    </row>
    <row r="92" spans="6:7">
      <c r="F92" s="41"/>
      <c r="G92" s="39"/>
    </row>
    <row r="93" spans="6:7">
      <c r="F93" s="41"/>
      <c r="G93" s="39"/>
    </row>
    <row r="94" spans="6:7">
      <c r="F94" s="41"/>
      <c r="G94" s="39"/>
    </row>
    <row r="95" spans="6:7">
      <c r="F95" s="41"/>
      <c r="G95" s="39"/>
    </row>
    <row r="96" spans="6:7">
      <c r="F96" s="41"/>
      <c r="G96" s="39"/>
    </row>
    <row r="97" spans="6:7">
      <c r="F97" s="41"/>
      <c r="G97" s="39"/>
    </row>
    <row r="98" spans="6:7">
      <c r="F98" s="41"/>
      <c r="G98" s="39"/>
    </row>
    <row r="99" spans="6:7">
      <c r="F99" s="41"/>
      <c r="G99" s="39"/>
    </row>
    <row r="100" spans="6:7">
      <c r="F100" s="41"/>
      <c r="G100" s="39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topLeftCell="A16" workbookViewId="0">
      <selection activeCell="H10" sqref="H10"/>
    </sheetView>
  </sheetViews>
  <sheetFormatPr baseColWidth="10" defaultRowHeight="12.75"/>
  <cols>
    <col min="1" max="1" width="36.140625" customWidth="1"/>
    <col min="2" max="2" width="13.85546875" customWidth="1"/>
    <col min="3" max="3" width="17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66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30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531732</v>
      </c>
      <c r="C10" s="13">
        <v>36012</v>
      </c>
      <c r="D10" s="13">
        <v>633358</v>
      </c>
      <c r="E10" s="43">
        <v>64.280989797106741</v>
      </c>
    </row>
    <row r="11" spans="1:5" ht="14.25">
      <c r="A11" s="14" t="s">
        <v>12</v>
      </c>
      <c r="B11" s="15">
        <v>531579</v>
      </c>
      <c r="C11" s="16"/>
      <c r="D11" s="16">
        <v>531579</v>
      </c>
      <c r="E11" s="45">
        <v>53.951211814994068</v>
      </c>
    </row>
    <row r="12" spans="1:5" ht="14.25">
      <c r="A12" s="14" t="s">
        <v>13</v>
      </c>
      <c r="B12" s="15">
        <v>152</v>
      </c>
      <c r="C12" s="16">
        <v>36012</v>
      </c>
      <c r="D12" s="16">
        <v>101778</v>
      </c>
      <c r="E12" s="45">
        <v>10.329676489744065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1.0149236861312068E-4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178868.3</v>
      </c>
      <c r="C15" s="13">
        <v>61328.7</v>
      </c>
      <c r="D15" s="13">
        <v>351939.61</v>
      </c>
      <c r="E15" s="46">
        <v>35.71901020289323</v>
      </c>
    </row>
    <row r="16" spans="1:5" ht="14.25">
      <c r="A16" s="14"/>
      <c r="B16" s="15"/>
      <c r="C16" s="16"/>
      <c r="D16" s="15"/>
      <c r="E16" s="45"/>
    </row>
    <row r="17" spans="1:5" ht="15">
      <c r="A17" s="34" t="s">
        <v>60</v>
      </c>
      <c r="B17" s="13">
        <v>5000</v>
      </c>
      <c r="C17" s="13">
        <v>49</v>
      </c>
      <c r="D17" s="13">
        <v>5138.4250000000002</v>
      </c>
      <c r="E17" s="46">
        <v>0.52149600481268843</v>
      </c>
    </row>
    <row r="18" spans="1:5" ht="14.25">
      <c r="A18" s="23" t="s">
        <v>39</v>
      </c>
      <c r="B18" s="15">
        <v>5000</v>
      </c>
      <c r="C18" s="16"/>
      <c r="D18" s="15">
        <v>5000</v>
      </c>
      <c r="E18" s="48">
        <v>0.50746184306560338</v>
      </c>
    </row>
    <row r="19" spans="1:5" ht="14.25">
      <c r="A19" s="23" t="s">
        <v>43</v>
      </c>
      <c r="B19" s="15"/>
      <c r="C19" s="16">
        <v>49</v>
      </c>
      <c r="D19" s="15">
        <v>138.42500000000001</v>
      </c>
      <c r="E19" s="48">
        <v>1.40341617470851E-2</v>
      </c>
    </row>
    <row r="20" spans="1:5" ht="14.25">
      <c r="A20" s="23"/>
      <c r="B20" s="15"/>
      <c r="C20" s="16"/>
      <c r="D20" s="15"/>
      <c r="E20" s="45"/>
    </row>
    <row r="21" spans="1:5" ht="15">
      <c r="A21" s="34" t="s">
        <v>61</v>
      </c>
      <c r="B21" s="13">
        <v>173868.3</v>
      </c>
      <c r="C21" s="13">
        <v>21200.699999999997</v>
      </c>
      <c r="D21" s="13">
        <v>233698.185</v>
      </c>
      <c r="E21" s="46">
        <v>23.718429123357609</v>
      </c>
    </row>
    <row r="22" spans="1:5" ht="14.25">
      <c r="A22" s="24" t="s">
        <v>21</v>
      </c>
      <c r="B22" s="15">
        <v>46566</v>
      </c>
      <c r="C22" s="16"/>
      <c r="D22" s="15">
        <v>46566</v>
      </c>
      <c r="E22" s="48">
        <v>4.726093636838578</v>
      </c>
    </row>
    <row r="23" spans="1:5" ht="14.25">
      <c r="A23" s="24" t="s">
        <v>37</v>
      </c>
      <c r="B23" s="15">
        <v>38799</v>
      </c>
      <c r="C23" s="16"/>
      <c r="D23" s="15">
        <v>38799</v>
      </c>
      <c r="E23" s="48">
        <v>3.9378024098204691</v>
      </c>
    </row>
    <row r="24" spans="1:5" ht="14.25">
      <c r="A24" s="24" t="s">
        <v>35</v>
      </c>
      <c r="B24" s="15">
        <v>27840</v>
      </c>
      <c r="C24" s="16"/>
      <c r="D24" s="15">
        <v>27840</v>
      </c>
      <c r="E24" s="48">
        <v>2.8255475421892795</v>
      </c>
    </row>
    <row r="25" spans="1:5" ht="14.25">
      <c r="A25" s="24" t="s">
        <v>26</v>
      </c>
      <c r="B25" s="15">
        <v>20894</v>
      </c>
      <c r="C25" s="16">
        <v>800</v>
      </c>
      <c r="D25" s="15">
        <v>23152</v>
      </c>
      <c r="E25" s="48">
        <v>2.3497107211835244</v>
      </c>
    </row>
    <row r="26" spans="1:5" ht="14.25">
      <c r="A26" s="24" t="s">
        <v>25</v>
      </c>
      <c r="B26" s="15">
        <v>15062</v>
      </c>
      <c r="C26" s="16"/>
      <c r="D26" s="15">
        <v>15062</v>
      </c>
      <c r="E26" s="48">
        <v>1.5286780560508237</v>
      </c>
    </row>
    <row r="27" spans="1:5" ht="14.25">
      <c r="A27" s="24" t="s">
        <v>20</v>
      </c>
      <c r="B27" s="15"/>
      <c r="C27" s="16">
        <v>4800</v>
      </c>
      <c r="D27" s="15">
        <v>13546</v>
      </c>
      <c r="E27" s="48">
        <v>1.3747750282858875</v>
      </c>
    </row>
    <row r="28" spans="1:5" ht="14.25">
      <c r="A28" s="24" t="s">
        <v>42</v>
      </c>
      <c r="B28" s="15"/>
      <c r="C28" s="16">
        <v>3950</v>
      </c>
      <c r="D28" s="15">
        <v>11147</v>
      </c>
      <c r="E28" s="48">
        <v>1.131325283693595</v>
      </c>
    </row>
    <row r="29" spans="1:5" ht="14.25">
      <c r="A29" s="24" t="s">
        <v>53</v>
      </c>
      <c r="B29" s="15">
        <v>10000</v>
      </c>
      <c r="C29" s="16"/>
      <c r="D29" s="15">
        <v>10000</v>
      </c>
      <c r="E29" s="48">
        <v>1.0149236861312068</v>
      </c>
    </row>
    <row r="30" spans="1:5" ht="14.25">
      <c r="A30" s="24" t="s">
        <v>45</v>
      </c>
      <c r="B30" s="15"/>
      <c r="C30" s="16">
        <v>3000</v>
      </c>
      <c r="D30" s="15">
        <v>8466</v>
      </c>
      <c r="E30" s="48">
        <v>0.85923439267867974</v>
      </c>
    </row>
    <row r="31" spans="1:5" ht="14.25">
      <c r="A31" s="24" t="s">
        <v>19</v>
      </c>
      <c r="B31" s="15"/>
      <c r="C31" s="16">
        <v>2750</v>
      </c>
      <c r="D31" s="15">
        <v>7761</v>
      </c>
      <c r="E31" s="48">
        <v>0.78763152662212288</v>
      </c>
    </row>
    <row r="32" spans="1:5" ht="14.25">
      <c r="A32" s="24" t="s">
        <v>38</v>
      </c>
      <c r="B32" s="15">
        <v>5000</v>
      </c>
      <c r="C32" s="16"/>
      <c r="D32" s="15">
        <v>5000</v>
      </c>
      <c r="E32" s="48">
        <v>0.50746184306560338</v>
      </c>
    </row>
    <row r="33" spans="1:5" ht="14.25">
      <c r="A33" s="24" t="s">
        <v>29</v>
      </c>
      <c r="B33" s="15">
        <v>4258</v>
      </c>
      <c r="C33" s="16"/>
      <c r="D33" s="15">
        <v>4258</v>
      </c>
      <c r="E33" s="48">
        <v>0.43215450555466778</v>
      </c>
    </row>
    <row r="34" spans="1:5" ht="14.25">
      <c r="A34" s="24" t="s">
        <v>51</v>
      </c>
      <c r="B34" s="15"/>
      <c r="C34" s="16">
        <v>1378.9</v>
      </c>
      <c r="D34" s="15">
        <v>3891</v>
      </c>
      <c r="E34" s="48">
        <v>0.39493276802154387</v>
      </c>
    </row>
    <row r="35" spans="1:5" ht="14.25">
      <c r="A35" s="24" t="s">
        <v>49</v>
      </c>
      <c r="B35" s="15"/>
      <c r="C35" s="16">
        <v>1400</v>
      </c>
      <c r="D35" s="15">
        <v>3951</v>
      </c>
      <c r="E35" s="48">
        <v>0.4009760499167172</v>
      </c>
    </row>
    <row r="36" spans="1:5" ht="14.25">
      <c r="A36" s="24" t="s">
        <v>40</v>
      </c>
      <c r="B36" s="15">
        <v>3000</v>
      </c>
      <c r="C36" s="16"/>
      <c r="D36" s="15">
        <v>3000</v>
      </c>
      <c r="E36" s="48">
        <v>0.30447710583936199</v>
      </c>
    </row>
    <row r="37" spans="1:5" ht="14.25">
      <c r="A37" s="24" t="s">
        <v>23</v>
      </c>
      <c r="B37" s="15"/>
      <c r="C37" s="16">
        <v>1005</v>
      </c>
      <c r="D37" s="15">
        <v>2836</v>
      </c>
      <c r="E37" s="48">
        <v>0.28784352154735771</v>
      </c>
    </row>
    <row r="38" spans="1:5" ht="14.25">
      <c r="A38" s="24" t="s">
        <v>41</v>
      </c>
      <c r="B38" s="15">
        <v>2089.3000000000002</v>
      </c>
      <c r="C38" s="16"/>
      <c r="D38" s="15">
        <v>2089.3000000000002</v>
      </c>
      <c r="E38" s="48">
        <v>0.21204800574339305</v>
      </c>
    </row>
    <row r="39" spans="1:5" ht="14.25">
      <c r="A39" s="24" t="s">
        <v>22</v>
      </c>
      <c r="B39" s="15"/>
      <c r="C39" s="16">
        <v>657.8</v>
      </c>
      <c r="D39" s="15">
        <v>1856</v>
      </c>
      <c r="E39" s="48">
        <v>0.18840146116801182</v>
      </c>
    </row>
    <row r="40" spans="1:5" ht="14.25">
      <c r="A40" s="24" t="s">
        <v>24</v>
      </c>
      <c r="B40" s="15"/>
      <c r="C40" s="16">
        <v>577</v>
      </c>
      <c r="D40" s="15">
        <v>1628</v>
      </c>
      <c r="E40" s="48">
        <v>0.16525941485853274</v>
      </c>
    </row>
    <row r="41" spans="1:5" ht="14.25">
      <c r="A41" s="24" t="s">
        <v>27</v>
      </c>
      <c r="B41" s="15"/>
      <c r="C41" s="16">
        <v>315</v>
      </c>
      <c r="D41" s="15">
        <v>889</v>
      </c>
      <c r="E41" s="48">
        <v>9.0219611231261376E-2</v>
      </c>
    </row>
    <row r="42" spans="1:5" ht="14.25">
      <c r="A42" s="24" t="s">
        <v>32</v>
      </c>
      <c r="B42" s="15"/>
      <c r="C42" s="16">
        <v>292.60000000000002</v>
      </c>
      <c r="D42" s="15">
        <v>826</v>
      </c>
      <c r="E42" s="48">
        <v>8.3803994432593884E-2</v>
      </c>
    </row>
    <row r="43" spans="1:5" ht="14.25">
      <c r="A43" s="24" t="s">
        <v>56</v>
      </c>
      <c r="B43" s="15">
        <v>360</v>
      </c>
      <c r="C43" s="16"/>
      <c r="D43" s="15">
        <v>360</v>
      </c>
      <c r="E43" s="48">
        <v>3.6537252700723444E-2</v>
      </c>
    </row>
    <row r="44" spans="1:5" ht="14.25">
      <c r="A44" s="24" t="s">
        <v>34</v>
      </c>
      <c r="B44" s="15"/>
      <c r="C44" s="16">
        <v>126.6</v>
      </c>
      <c r="D44" s="15">
        <v>357</v>
      </c>
      <c r="E44" s="48">
        <v>3.6259691371040279E-2</v>
      </c>
    </row>
    <row r="45" spans="1:5" ht="14.25">
      <c r="A45" s="24" t="s">
        <v>30</v>
      </c>
      <c r="B45" s="15"/>
      <c r="C45" s="16">
        <v>105.8</v>
      </c>
      <c r="D45" s="15">
        <v>298.88499999999999</v>
      </c>
      <c r="E45" s="48">
        <v>3.0302332915134764E-2</v>
      </c>
    </row>
    <row r="46" spans="1:5" ht="14.25">
      <c r="A46" s="24" t="s">
        <v>33</v>
      </c>
      <c r="B46" s="15"/>
      <c r="C46" s="16">
        <v>42</v>
      </c>
      <c r="D46" s="15">
        <v>119</v>
      </c>
      <c r="E46" s="48">
        <v>1.2029281497501515E-2</v>
      </c>
    </row>
    <row r="47" spans="1:5" ht="14.25">
      <c r="A47" s="24"/>
      <c r="B47" s="15"/>
      <c r="C47" s="64"/>
      <c r="D47" s="65"/>
      <c r="E47" s="48"/>
    </row>
    <row r="48" spans="1:5" ht="15">
      <c r="A48" s="12" t="s">
        <v>62</v>
      </c>
      <c r="B48" s="15"/>
      <c r="C48" s="13">
        <v>40079</v>
      </c>
      <c r="D48" s="13">
        <v>113103</v>
      </c>
      <c r="E48" s="46">
        <v>11.479085074722935</v>
      </c>
    </row>
    <row r="49" spans="1:5" ht="14.25">
      <c r="A49" s="24" t="s">
        <v>63</v>
      </c>
      <c r="B49" s="15"/>
      <c r="C49" s="64">
        <v>20000</v>
      </c>
      <c r="D49" s="65">
        <v>56440</v>
      </c>
      <c r="E49" s="48">
        <v>5.7282292845245308</v>
      </c>
    </row>
    <row r="50" spans="1:5" ht="14.25">
      <c r="A50" s="24" t="s">
        <v>67</v>
      </c>
      <c r="B50" s="15"/>
      <c r="C50" s="64">
        <v>20079</v>
      </c>
      <c r="D50" s="65">
        <v>56663</v>
      </c>
      <c r="E50" s="48">
        <v>5.7508557901984032</v>
      </c>
    </row>
    <row r="51" spans="1:5" ht="14.25">
      <c r="A51" s="24"/>
      <c r="B51" s="25"/>
      <c r="C51" s="26"/>
      <c r="D51" s="27"/>
      <c r="E51" s="49"/>
    </row>
    <row r="52" spans="1:5" ht="15">
      <c r="A52" s="35" t="s">
        <v>5</v>
      </c>
      <c r="B52" s="36">
        <v>710600.3</v>
      </c>
      <c r="C52" s="36">
        <v>97340.7</v>
      </c>
      <c r="D52" s="36">
        <v>985297.61</v>
      </c>
      <c r="E52" s="66">
        <v>99.999999999999972</v>
      </c>
    </row>
    <row r="53" spans="1:5">
      <c r="A53" s="31" t="s">
        <v>68</v>
      </c>
      <c r="B53" s="33"/>
      <c r="C53" s="32"/>
      <c r="D53" s="32"/>
      <c r="E53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F11" sqref="F11"/>
    </sheetView>
  </sheetViews>
  <sheetFormatPr baseColWidth="10" defaultRowHeight="12.75"/>
  <cols>
    <col min="1" max="1" width="37.28515625" customWidth="1"/>
    <col min="2" max="2" width="14.7109375" customWidth="1"/>
    <col min="3" max="3" width="15.7109375" customWidth="1"/>
    <col min="4" max="4" width="12.42578125" customWidth="1"/>
    <col min="5" max="5" width="12.28515625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69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30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607794</v>
      </c>
      <c r="C10" s="13">
        <v>14386</v>
      </c>
      <c r="D10" s="13">
        <v>648017.25600000005</v>
      </c>
      <c r="E10" s="43">
        <v>65.500101033574197</v>
      </c>
    </row>
    <row r="11" spans="1:5" ht="14.25">
      <c r="A11" s="14" t="s">
        <v>12</v>
      </c>
      <c r="B11" s="15">
        <v>607784</v>
      </c>
      <c r="C11" s="16"/>
      <c r="D11" s="16">
        <v>607784</v>
      </c>
      <c r="E11" s="45">
        <v>61.4</v>
      </c>
    </row>
    <row r="12" spans="1:5" ht="14.25">
      <c r="A12" s="14" t="s">
        <v>13</v>
      </c>
      <c r="B12" s="15">
        <v>9</v>
      </c>
      <c r="C12" s="16">
        <v>14386</v>
      </c>
      <c r="D12" s="16">
        <v>40232.255999999994</v>
      </c>
      <c r="E12" s="45">
        <v>4.0999999999999996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1.0103357419141994E-4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170635.3</v>
      </c>
      <c r="C15" s="13">
        <v>61200.800000000003</v>
      </c>
      <c r="D15" s="13">
        <v>341752.73679999996</v>
      </c>
      <c r="E15" s="46">
        <v>34.515927036506142</v>
      </c>
    </row>
    <row r="16" spans="1:5" ht="14.25">
      <c r="A16" s="14"/>
      <c r="B16" s="15"/>
      <c r="C16" s="16"/>
      <c r="D16" s="15"/>
      <c r="E16" s="45"/>
    </row>
    <row r="17" spans="1:5" ht="15">
      <c r="A17" s="34" t="s">
        <v>60</v>
      </c>
      <c r="B17" s="13">
        <v>5000</v>
      </c>
      <c r="C17" s="13">
        <v>49</v>
      </c>
      <c r="D17" s="13">
        <v>5137.0039999999999</v>
      </c>
      <c r="E17" s="46">
        <v>0.5138420037985213</v>
      </c>
    </row>
    <row r="18" spans="1:5" ht="14.25">
      <c r="A18" s="23" t="s">
        <v>39</v>
      </c>
      <c r="B18" s="15">
        <v>5000</v>
      </c>
      <c r="C18" s="16"/>
      <c r="D18" s="15">
        <v>5000</v>
      </c>
      <c r="E18" s="48">
        <v>0.5</v>
      </c>
    </row>
    <row r="19" spans="1:5" ht="14.25">
      <c r="A19" s="23" t="s">
        <v>43</v>
      </c>
      <c r="B19" s="15"/>
      <c r="C19" s="16">
        <v>49</v>
      </c>
      <c r="D19" s="15">
        <v>137.00399999999999</v>
      </c>
      <c r="E19" s="48">
        <v>1.3842003798521295E-2</v>
      </c>
    </row>
    <row r="20" spans="1:5" ht="14.25">
      <c r="A20" s="23"/>
      <c r="B20" s="15"/>
      <c r="C20" s="16"/>
      <c r="D20" s="15"/>
      <c r="E20" s="45"/>
    </row>
    <row r="21" spans="1:5" ht="15">
      <c r="A21" s="34" t="s">
        <v>61</v>
      </c>
      <c r="B21" s="13">
        <v>165635.29999999999</v>
      </c>
      <c r="C21" s="13">
        <v>21072.799999999999</v>
      </c>
      <c r="D21" s="13">
        <v>224554.84879999995</v>
      </c>
      <c r="E21" s="46">
        <v>22.502085032707615</v>
      </c>
    </row>
    <row r="22" spans="1:5" ht="14.25">
      <c r="A22" s="24" t="s">
        <v>21</v>
      </c>
      <c r="B22" s="15">
        <v>46490</v>
      </c>
      <c r="C22" s="16"/>
      <c r="D22" s="15">
        <v>46490</v>
      </c>
      <c r="E22" s="48">
        <v>4.7</v>
      </c>
    </row>
    <row r="23" spans="1:5" ht="14.25">
      <c r="A23" s="24" t="s">
        <v>37</v>
      </c>
      <c r="B23" s="15">
        <v>31240</v>
      </c>
      <c r="C23" s="16"/>
      <c r="D23" s="15">
        <v>31240</v>
      </c>
      <c r="E23" s="48">
        <v>3.16</v>
      </c>
    </row>
    <row r="24" spans="1:5" ht="14.25">
      <c r="A24" s="24" t="s">
        <v>35</v>
      </c>
      <c r="B24" s="15">
        <v>27776</v>
      </c>
      <c r="C24" s="16"/>
      <c r="D24" s="15">
        <v>27776</v>
      </c>
      <c r="E24" s="48">
        <v>2.81</v>
      </c>
    </row>
    <row r="25" spans="1:5" ht="14.25">
      <c r="A25" s="24" t="s">
        <v>26</v>
      </c>
      <c r="B25" s="15">
        <v>20836</v>
      </c>
      <c r="C25" s="16">
        <v>800</v>
      </c>
      <c r="D25" s="15">
        <v>23072.799999999999</v>
      </c>
      <c r="E25" s="48">
        <v>2.2999999999999998</v>
      </c>
    </row>
    <row r="26" spans="1:5" ht="14.25">
      <c r="A26" s="24" t="s">
        <v>25</v>
      </c>
      <c r="B26" s="15">
        <v>15044</v>
      </c>
      <c r="C26" s="16"/>
      <c r="D26" s="15">
        <v>15044</v>
      </c>
      <c r="E26" s="48">
        <v>1.5</v>
      </c>
    </row>
    <row r="27" spans="1:5" ht="14.25">
      <c r="A27" s="24" t="s">
        <v>20</v>
      </c>
      <c r="B27" s="15"/>
      <c r="C27" s="16">
        <v>4800</v>
      </c>
      <c r="D27" s="15">
        <v>13420.8</v>
      </c>
      <c r="E27" s="48">
        <v>1.36</v>
      </c>
    </row>
    <row r="28" spans="1:5" ht="14.25">
      <c r="A28" s="24" t="s">
        <v>42</v>
      </c>
      <c r="B28" s="15"/>
      <c r="C28" s="16">
        <v>3950</v>
      </c>
      <c r="D28" s="15">
        <v>11044.199999999999</v>
      </c>
      <c r="E28" s="48">
        <v>1.1200000000000001</v>
      </c>
    </row>
    <row r="29" spans="1:5" ht="14.25">
      <c r="A29" s="24" t="s">
        <v>53</v>
      </c>
      <c r="B29" s="15">
        <v>10000</v>
      </c>
      <c r="C29" s="16"/>
      <c r="D29" s="15">
        <v>10000</v>
      </c>
      <c r="E29" s="48">
        <v>1</v>
      </c>
    </row>
    <row r="30" spans="1:5" ht="14.25">
      <c r="A30" s="24" t="s">
        <v>45</v>
      </c>
      <c r="B30" s="15"/>
      <c r="C30" s="16">
        <v>3000</v>
      </c>
      <c r="D30" s="15">
        <v>8388</v>
      </c>
      <c r="E30" s="48">
        <v>0.8</v>
      </c>
    </row>
    <row r="31" spans="1:5" ht="14.25">
      <c r="A31" s="24" t="s">
        <v>19</v>
      </c>
      <c r="B31" s="15"/>
      <c r="C31" s="16">
        <v>2750</v>
      </c>
      <c r="D31" s="15">
        <v>7688.9999999999991</v>
      </c>
      <c r="E31" s="48">
        <v>0.78</v>
      </c>
    </row>
    <row r="32" spans="1:5" ht="14.25">
      <c r="A32" s="24" t="s">
        <v>38</v>
      </c>
      <c r="B32" s="15">
        <v>5000</v>
      </c>
      <c r="C32" s="16"/>
      <c r="D32" s="15">
        <v>5000</v>
      </c>
      <c r="E32" s="48">
        <v>0.505</v>
      </c>
    </row>
    <row r="33" spans="1:5" ht="14.25">
      <c r="A33" s="24" t="s">
        <v>49</v>
      </c>
      <c r="B33" s="15"/>
      <c r="C33" s="16">
        <v>1400</v>
      </c>
      <c r="D33" s="15">
        <v>3914.3999999999996</v>
      </c>
      <c r="E33" s="48">
        <v>0.39500000000000002</v>
      </c>
    </row>
    <row r="34" spans="1:5" ht="14.25">
      <c r="A34" s="24" t="s">
        <v>29</v>
      </c>
      <c r="B34" s="15">
        <v>3800</v>
      </c>
      <c r="C34" s="16"/>
      <c r="D34" s="15">
        <v>3800</v>
      </c>
      <c r="E34" s="48">
        <v>0.38</v>
      </c>
    </row>
    <row r="35" spans="1:5" ht="14.25">
      <c r="A35" s="24" t="s">
        <v>51</v>
      </c>
      <c r="B35" s="15"/>
      <c r="C35" s="16">
        <v>1317</v>
      </c>
      <c r="D35" s="15">
        <v>3682.3319999999999</v>
      </c>
      <c r="E35" s="48">
        <v>0.37</v>
      </c>
    </row>
    <row r="36" spans="1:5" ht="14.25">
      <c r="A36" s="24" t="s">
        <v>40</v>
      </c>
      <c r="B36" s="15">
        <v>3000</v>
      </c>
      <c r="C36" s="16"/>
      <c r="D36" s="15">
        <v>3000</v>
      </c>
      <c r="E36" s="48">
        <v>0.30310072257425985</v>
      </c>
    </row>
    <row r="37" spans="1:5" ht="14.25">
      <c r="A37" s="24" t="s">
        <v>23</v>
      </c>
      <c r="B37" s="15"/>
      <c r="C37" s="16">
        <v>1004</v>
      </c>
      <c r="D37" s="15">
        <v>2807.1839999999997</v>
      </c>
      <c r="E37" s="48">
        <v>0.28000000000000003</v>
      </c>
    </row>
    <row r="38" spans="1:5" ht="14.25">
      <c r="A38" s="24" t="s">
        <v>41</v>
      </c>
      <c r="B38" s="15">
        <v>2089.3000000000002</v>
      </c>
      <c r="C38" s="16"/>
      <c r="D38" s="15">
        <v>2089.3000000000002</v>
      </c>
      <c r="E38" s="48">
        <v>0.2</v>
      </c>
    </row>
    <row r="39" spans="1:5" ht="14.25">
      <c r="A39" s="24" t="s">
        <v>22</v>
      </c>
      <c r="B39" s="15"/>
      <c r="C39" s="16">
        <v>657.8</v>
      </c>
      <c r="D39" s="15">
        <v>1839.2087999999997</v>
      </c>
      <c r="E39" s="48">
        <v>0.19</v>
      </c>
    </row>
    <row r="40" spans="1:5" ht="14.25">
      <c r="A40" s="24" t="s">
        <v>24</v>
      </c>
      <c r="B40" s="15"/>
      <c r="C40" s="16">
        <v>563</v>
      </c>
      <c r="D40" s="15">
        <v>1574.1479999999999</v>
      </c>
      <c r="E40" s="48">
        <v>0.16</v>
      </c>
    </row>
    <row r="41" spans="1:5" ht="14.25">
      <c r="A41" s="24" t="s">
        <v>32</v>
      </c>
      <c r="B41" s="15"/>
      <c r="C41" s="16">
        <v>279</v>
      </c>
      <c r="D41" s="15">
        <v>780.08399999999995</v>
      </c>
      <c r="E41" s="48">
        <v>0.1</v>
      </c>
    </row>
    <row r="42" spans="1:5" ht="14.25">
      <c r="A42" s="24" t="s">
        <v>27</v>
      </c>
      <c r="B42" s="15"/>
      <c r="C42" s="16">
        <v>315</v>
      </c>
      <c r="D42" s="15">
        <v>880.7399999999999</v>
      </c>
      <c r="E42" s="48">
        <v>8.8984310133351188E-2</v>
      </c>
    </row>
    <row r="43" spans="1:5" ht="14.25">
      <c r="A43" s="24" t="s">
        <v>56</v>
      </c>
      <c r="B43" s="15">
        <v>360</v>
      </c>
      <c r="C43" s="16"/>
      <c r="D43" s="15">
        <v>360</v>
      </c>
      <c r="E43" s="48">
        <v>0</v>
      </c>
    </row>
    <row r="44" spans="1:5" ht="14.25">
      <c r="A44" s="24" t="s">
        <v>34</v>
      </c>
      <c r="B44" s="15"/>
      <c r="C44" s="16">
        <v>124</v>
      </c>
      <c r="D44" s="15">
        <v>346.70399999999995</v>
      </c>
      <c r="E44" s="48">
        <v>0</v>
      </c>
    </row>
    <row r="45" spans="1:5" ht="14.25">
      <c r="A45" s="24" t="s">
        <v>30</v>
      </c>
      <c r="B45" s="15"/>
      <c r="C45" s="16">
        <v>71</v>
      </c>
      <c r="D45" s="15">
        <v>198.51599999999999</v>
      </c>
      <c r="E45" s="48">
        <v>0</v>
      </c>
    </row>
    <row r="46" spans="1:5" ht="14.25">
      <c r="A46" s="24" t="s">
        <v>33</v>
      </c>
      <c r="B46" s="15"/>
      <c r="C46" s="16">
        <v>42</v>
      </c>
      <c r="D46" s="15">
        <v>117.43199999999999</v>
      </c>
      <c r="E46" s="48">
        <v>0</v>
      </c>
    </row>
    <row r="47" spans="1:5" ht="14.25">
      <c r="A47" s="24"/>
      <c r="B47" s="15"/>
      <c r="C47" s="64"/>
      <c r="D47" s="65"/>
      <c r="E47" s="48"/>
    </row>
    <row r="48" spans="1:5" ht="15">
      <c r="A48" s="12" t="s">
        <v>62</v>
      </c>
      <c r="B48" s="15"/>
      <c r="C48" s="13">
        <v>40079</v>
      </c>
      <c r="D48" s="13">
        <v>112060.88399999999</v>
      </c>
      <c r="E48" s="46">
        <v>11.5</v>
      </c>
    </row>
    <row r="49" spans="1:5" ht="14.25">
      <c r="A49" s="24" t="s">
        <v>63</v>
      </c>
      <c r="B49" s="15"/>
      <c r="C49" s="64">
        <v>20000</v>
      </c>
      <c r="D49" s="65">
        <v>55920</v>
      </c>
      <c r="E49" s="48">
        <v>5.7</v>
      </c>
    </row>
    <row r="50" spans="1:5" ht="14.25">
      <c r="A50" s="24" t="s">
        <v>67</v>
      </c>
      <c r="B50" s="15"/>
      <c r="C50" s="64">
        <v>20079</v>
      </c>
      <c r="D50" s="65">
        <v>56140.883999999998</v>
      </c>
      <c r="E50" s="48">
        <v>5.8</v>
      </c>
    </row>
    <row r="51" spans="1:5" ht="14.25">
      <c r="A51" s="24"/>
      <c r="B51" s="25"/>
      <c r="C51" s="26"/>
      <c r="D51" s="27"/>
      <c r="E51" s="49"/>
    </row>
    <row r="52" spans="1:5" ht="15">
      <c r="A52" s="35" t="s">
        <v>5</v>
      </c>
      <c r="B52" s="36">
        <v>778429.3</v>
      </c>
      <c r="C52" s="36">
        <v>75586.8</v>
      </c>
      <c r="D52" s="36">
        <v>989769.99280000001</v>
      </c>
      <c r="E52" s="66">
        <v>100.01602807008034</v>
      </c>
    </row>
    <row r="53" spans="1:5">
      <c r="A53" s="31" t="s">
        <v>70</v>
      </c>
      <c r="B53" s="33"/>
      <c r="C53" s="32"/>
      <c r="D53" s="32"/>
      <c r="E53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topLeftCell="A40" workbookViewId="0">
      <selection activeCell="E70" sqref="E70"/>
    </sheetView>
  </sheetViews>
  <sheetFormatPr baseColWidth="10" defaultRowHeight="12.75"/>
  <cols>
    <col min="1" max="1" width="34" customWidth="1"/>
    <col min="2" max="3" width="15.7109375" customWidth="1"/>
    <col min="5" max="5" width="14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5.75">
      <c r="A3" s="72" t="s">
        <v>71</v>
      </c>
      <c r="B3" s="72"/>
      <c r="C3" s="72"/>
      <c r="D3" s="72"/>
      <c r="E3" s="72"/>
    </row>
    <row r="4" spans="1:5">
      <c r="A4" s="73" t="s">
        <v>2</v>
      </c>
      <c r="B4" s="73"/>
      <c r="C4" s="73"/>
      <c r="D4" s="73"/>
      <c r="E4" s="73"/>
    </row>
    <row r="5" spans="1:5">
      <c r="A5" s="67"/>
      <c r="B5" s="67"/>
      <c r="C5" s="67"/>
      <c r="D5" s="67"/>
      <c r="E5" s="67"/>
    </row>
    <row r="6" spans="1:5" ht="45">
      <c r="A6" s="1"/>
      <c r="B6" s="2" t="s">
        <v>3</v>
      </c>
      <c r="C6" s="2" t="s">
        <v>4</v>
      </c>
      <c r="D6" s="68" t="s">
        <v>5</v>
      </c>
      <c r="E6" s="69"/>
    </row>
    <row r="7" spans="1:5" ht="15">
      <c r="A7" s="3" t="s">
        <v>6</v>
      </c>
      <c r="B7" s="4"/>
      <c r="C7" s="5"/>
      <c r="D7" s="70" t="s">
        <v>7</v>
      </c>
      <c r="E7" s="6"/>
    </row>
    <row r="8" spans="1:5" ht="15">
      <c r="A8" s="7"/>
      <c r="B8" s="8" t="s">
        <v>8</v>
      </c>
      <c r="C8" s="9" t="s">
        <v>9</v>
      </c>
      <c r="D8" s="71"/>
      <c r="E8" s="9" t="s">
        <v>10</v>
      </c>
    </row>
    <row r="9" spans="1:5" ht="14.25">
      <c r="A9" s="10"/>
      <c r="B9" s="4"/>
      <c r="C9" s="5"/>
      <c r="D9" s="4"/>
      <c r="E9" s="11"/>
    </row>
    <row r="10" spans="1:5" ht="15">
      <c r="A10" s="12" t="s">
        <v>11</v>
      </c>
      <c r="B10" s="13">
        <v>609643</v>
      </c>
      <c r="C10" s="13">
        <v>14595</v>
      </c>
      <c r="D10" s="13">
        <v>650319.26500000001</v>
      </c>
      <c r="E10" s="43">
        <v>65.71055448550689</v>
      </c>
    </row>
    <row r="11" spans="1:5" ht="14.25">
      <c r="A11" s="14" t="s">
        <v>12</v>
      </c>
      <c r="B11" s="15">
        <v>545173</v>
      </c>
      <c r="C11" s="16"/>
      <c r="D11" s="16">
        <v>545173</v>
      </c>
      <c r="E11" s="45">
        <v>55.086204651469004</v>
      </c>
    </row>
    <row r="12" spans="1:5" ht="14.25">
      <c r="A12" s="14" t="s">
        <v>13</v>
      </c>
      <c r="B12" s="15">
        <v>64469</v>
      </c>
      <c r="C12" s="16">
        <v>14595</v>
      </c>
      <c r="D12" s="16">
        <v>105145.265</v>
      </c>
      <c r="E12" s="45">
        <v>10.62424879060948</v>
      </c>
    </row>
    <row r="13" spans="1:5" ht="14.25">
      <c r="A13" s="14" t="s">
        <v>55</v>
      </c>
      <c r="B13" s="15">
        <v>1</v>
      </c>
      <c r="C13" s="16"/>
      <c r="D13" s="16">
        <v>1</v>
      </c>
      <c r="E13" s="45">
        <v>1.0104342839883717E-4</v>
      </c>
    </row>
    <row r="14" spans="1:5" ht="14.25">
      <c r="A14" s="14"/>
      <c r="B14" s="15"/>
      <c r="C14" s="16"/>
      <c r="D14" s="15"/>
      <c r="E14" s="45"/>
    </row>
    <row r="15" spans="1:5" ht="15">
      <c r="A15" s="12" t="s">
        <v>16</v>
      </c>
      <c r="B15" s="13">
        <v>168447</v>
      </c>
      <c r="C15" s="13">
        <v>61323</v>
      </c>
      <c r="D15" s="13">
        <v>339354.20099999994</v>
      </c>
      <c r="E15" s="46">
        <v>34.284372101581397</v>
      </c>
    </row>
    <row r="16" spans="1:5" ht="14.25">
      <c r="A16" s="14"/>
      <c r="B16" s="15"/>
      <c r="C16" s="16"/>
      <c r="D16" s="15"/>
      <c r="E16" s="45"/>
    </row>
    <row r="17" spans="1:5" ht="45">
      <c r="A17" s="34" t="s">
        <v>60</v>
      </c>
      <c r="B17" s="13">
        <v>5000</v>
      </c>
      <c r="C17" s="13">
        <v>49</v>
      </c>
      <c r="D17" s="13">
        <v>5136.5630000000001</v>
      </c>
      <c r="E17" s="46">
        <v>0.5138420037985213</v>
      </c>
    </row>
    <row r="18" spans="1:5" ht="28.5">
      <c r="A18" s="23" t="s">
        <v>39</v>
      </c>
      <c r="B18" s="15">
        <v>5000</v>
      </c>
      <c r="C18" s="16"/>
      <c r="D18" s="15">
        <v>5000</v>
      </c>
      <c r="E18" s="48">
        <v>0.5</v>
      </c>
    </row>
    <row r="19" spans="1:5" ht="28.5">
      <c r="A19" s="23" t="s">
        <v>43</v>
      </c>
      <c r="B19" s="15"/>
      <c r="C19" s="16">
        <v>49</v>
      </c>
      <c r="D19" s="15">
        <v>136.56299999999999</v>
      </c>
      <c r="E19" s="48">
        <v>1.3842003798521295E-2</v>
      </c>
    </row>
    <row r="20" spans="1:5" ht="14.25">
      <c r="A20" s="23"/>
      <c r="B20" s="15"/>
      <c r="C20" s="16"/>
      <c r="D20" s="15"/>
      <c r="E20" s="45"/>
    </row>
    <row r="21" spans="1:5" ht="30">
      <c r="A21" s="34" t="s">
        <v>61</v>
      </c>
      <c r="B21" s="13">
        <v>163447</v>
      </c>
      <c r="C21" s="13">
        <v>21153</v>
      </c>
      <c r="D21" s="13">
        <v>222400.41099999993</v>
      </c>
      <c r="E21" s="46">
        <v>22.472122711353673</v>
      </c>
    </row>
    <row r="22" spans="1:5" ht="14.25">
      <c r="A22" s="24" t="s">
        <v>21</v>
      </c>
      <c r="B22" s="15">
        <v>46012</v>
      </c>
      <c r="C22" s="16"/>
      <c r="D22" s="15">
        <v>46012</v>
      </c>
      <c r="E22" s="48">
        <v>4.6492149252134496</v>
      </c>
    </row>
    <row r="23" spans="1:5" ht="14.25">
      <c r="A23" s="24" t="s">
        <v>37</v>
      </c>
      <c r="B23" s="15">
        <v>30492</v>
      </c>
      <c r="C23" s="16"/>
      <c r="D23" s="15">
        <v>30492</v>
      </c>
      <c r="E23" s="48">
        <v>3.0810193319049053</v>
      </c>
    </row>
    <row r="24" spans="1:5" ht="14.25">
      <c r="A24" s="24" t="s">
        <v>35</v>
      </c>
      <c r="B24" s="15">
        <v>27308</v>
      </c>
      <c r="C24" s="16"/>
      <c r="D24" s="15">
        <v>27308</v>
      </c>
      <c r="E24" s="48">
        <v>2.7592967308034617</v>
      </c>
    </row>
    <row r="25" spans="1:5" ht="14.25">
      <c r="A25" s="24" t="s">
        <v>26</v>
      </c>
      <c r="B25" s="15">
        <v>20687</v>
      </c>
      <c r="C25" s="16">
        <v>812</v>
      </c>
      <c r="D25" s="15">
        <v>22950.044000000002</v>
      </c>
      <c r="E25" s="48">
        <v>2.3189534708142525</v>
      </c>
    </row>
    <row r="26" spans="1:5" ht="14.25">
      <c r="A26" s="24" t="s">
        <v>25</v>
      </c>
      <c r="B26" s="15">
        <v>15170</v>
      </c>
      <c r="C26" s="16"/>
      <c r="D26" s="15">
        <v>15170</v>
      </c>
      <c r="E26" s="48">
        <v>1.5328303576347049</v>
      </c>
    </row>
    <row r="27" spans="1:5" ht="14.25">
      <c r="A27" s="24" t="s">
        <v>20</v>
      </c>
      <c r="B27" s="15"/>
      <c r="C27" s="16">
        <v>4913</v>
      </c>
      <c r="D27" s="15">
        <v>13692.530999999999</v>
      </c>
      <c r="E27" s="48">
        <v>1.3835416736752986</v>
      </c>
    </row>
    <row r="28" spans="1:5" ht="14.25">
      <c r="A28" s="24" t="s">
        <v>42</v>
      </c>
      <c r="B28" s="15"/>
      <c r="C28" s="16">
        <v>3976</v>
      </c>
      <c r="D28" s="15">
        <v>11081.111999999999</v>
      </c>
      <c r="E28" s="48">
        <v>1.1196746783091771</v>
      </c>
    </row>
    <row r="29" spans="1:5" ht="14.25">
      <c r="A29" s="24" t="s">
        <v>53</v>
      </c>
      <c r="B29" s="15">
        <v>9636</v>
      </c>
      <c r="C29" s="16"/>
      <c r="D29" s="15">
        <v>9636</v>
      </c>
      <c r="E29" s="48">
        <v>0.9736554598660524</v>
      </c>
    </row>
    <row r="30" spans="1:5" ht="14.25">
      <c r="A30" s="24" t="s">
        <v>45</v>
      </c>
      <c r="B30" s="15"/>
      <c r="C30" s="16">
        <v>2999</v>
      </c>
      <c r="D30" s="15">
        <v>8358.2129999999997</v>
      </c>
      <c r="E30" s="48">
        <v>0.84454335016328541</v>
      </c>
    </row>
    <row r="31" spans="1:5" ht="14.25">
      <c r="A31" s="24" t="s">
        <v>19</v>
      </c>
      <c r="B31" s="15"/>
      <c r="C31" s="16">
        <v>2780</v>
      </c>
      <c r="D31" s="15">
        <v>7747.86</v>
      </c>
      <c r="E31" s="48">
        <v>0.78287112819404248</v>
      </c>
    </row>
    <row r="32" spans="1:5" ht="14.25">
      <c r="A32" s="24" t="s">
        <v>38</v>
      </c>
      <c r="B32" s="15">
        <v>4953</v>
      </c>
      <c r="C32" s="16"/>
      <c r="D32" s="15">
        <v>4953</v>
      </c>
      <c r="E32" s="48">
        <v>0.50046860655007852</v>
      </c>
    </row>
    <row r="33" spans="1:5" ht="14.25">
      <c r="A33" s="24" t="s">
        <v>49</v>
      </c>
      <c r="B33" s="15"/>
      <c r="C33" s="16">
        <v>1401</v>
      </c>
      <c r="D33" s="15">
        <v>3904.587</v>
      </c>
      <c r="E33" s="48">
        <v>0.39453325561145808</v>
      </c>
    </row>
    <row r="34" spans="1:5" ht="14.25">
      <c r="A34" s="24" t="s">
        <v>29</v>
      </c>
      <c r="B34" s="15">
        <v>3739</v>
      </c>
      <c r="C34" s="16"/>
      <c r="D34" s="15">
        <v>3739</v>
      </c>
      <c r="E34" s="48">
        <v>0.37780176052710351</v>
      </c>
    </row>
    <row r="35" spans="1:5" ht="14.25">
      <c r="A35" s="24" t="s">
        <v>51</v>
      </c>
      <c r="B35" s="15"/>
      <c r="C35" s="16">
        <v>1314</v>
      </c>
      <c r="D35" s="15">
        <v>3662.1179999999999</v>
      </c>
      <c r="E35" s="48">
        <v>0.37003333181545744</v>
      </c>
    </row>
    <row r="36" spans="1:5" ht="14.25">
      <c r="A36" s="24" t="s">
        <v>40</v>
      </c>
      <c r="B36" s="15">
        <v>3039</v>
      </c>
      <c r="C36" s="16"/>
      <c r="D36" s="15">
        <v>3039</v>
      </c>
      <c r="E36" s="48">
        <v>0.30707128917942439</v>
      </c>
    </row>
    <row r="37" spans="1:5" ht="14.25">
      <c r="A37" s="24" t="s">
        <v>23</v>
      </c>
      <c r="B37" s="15"/>
      <c r="C37" s="16">
        <v>1006</v>
      </c>
      <c r="D37" s="15">
        <v>2803.7219999999998</v>
      </c>
      <c r="E37" s="48">
        <v>0.28329796941122543</v>
      </c>
    </row>
    <row r="38" spans="1:5" ht="14.25">
      <c r="A38" s="24" t="s">
        <v>41</v>
      </c>
      <c r="B38" s="15">
        <v>2051</v>
      </c>
      <c r="C38" s="16"/>
      <c r="D38" s="15">
        <v>2051</v>
      </c>
      <c r="E38" s="48">
        <v>0.20724028104870001</v>
      </c>
    </row>
    <row r="39" spans="1:5" ht="14.25">
      <c r="A39" s="24" t="s">
        <v>22</v>
      </c>
      <c r="B39" s="15"/>
      <c r="C39" s="16">
        <v>617</v>
      </c>
      <c r="D39" s="15">
        <v>1719.579</v>
      </c>
      <c r="E39" s="48">
        <v>0.17375233312795835</v>
      </c>
    </row>
    <row r="40" spans="1:5" ht="14.25">
      <c r="A40" s="24" t="s">
        <v>24</v>
      </c>
      <c r="B40" s="15"/>
      <c r="C40" s="16">
        <v>555</v>
      </c>
      <c r="D40" s="15">
        <v>1546.7849999999999</v>
      </c>
      <c r="E40" s="48">
        <v>0.15629261731931421</v>
      </c>
    </row>
    <row r="41" spans="1:5" ht="14.25">
      <c r="A41" s="24" t="s">
        <v>32</v>
      </c>
      <c r="B41" s="15"/>
      <c r="C41" s="16">
        <v>299</v>
      </c>
      <c r="D41" s="15">
        <v>833.31299999999999</v>
      </c>
      <c r="E41" s="48">
        <v>8.4200887528783699E-2</v>
      </c>
    </row>
    <row r="42" spans="1:5" ht="14.25">
      <c r="A42" s="24" t="s">
        <v>27</v>
      </c>
      <c r="B42" s="15"/>
      <c r="C42" s="16">
        <v>276</v>
      </c>
      <c r="D42" s="15">
        <v>769.21199999999999</v>
      </c>
      <c r="E42" s="48">
        <v>7.7723896180415725E-2</v>
      </c>
    </row>
    <row r="43" spans="1:5" ht="14.25">
      <c r="A43" s="24" t="s">
        <v>56</v>
      </c>
      <c r="B43" s="15">
        <v>360</v>
      </c>
      <c r="C43" s="16"/>
      <c r="D43" s="15">
        <v>360</v>
      </c>
      <c r="E43" s="48">
        <v>3.6375670978806438E-2</v>
      </c>
    </row>
    <row r="44" spans="1:5" ht="14.25">
      <c r="A44" s="24" t="s">
        <v>34</v>
      </c>
      <c r="B44" s="15"/>
      <c r="C44" s="16">
        <v>114</v>
      </c>
      <c r="D44" s="15">
        <v>317.71800000000002</v>
      </c>
      <c r="E44" s="48">
        <v>3.2103348422345628E-2</v>
      </c>
    </row>
    <row r="45" spans="1:5" ht="14.25">
      <c r="A45" s="24" t="s">
        <v>30</v>
      </c>
      <c r="B45" s="15"/>
      <c r="C45" s="16">
        <v>70</v>
      </c>
      <c r="D45" s="15">
        <v>195.09</v>
      </c>
      <c r="E45" s="48">
        <v>1.9712582364598191E-2</v>
      </c>
    </row>
    <row r="46" spans="1:5" ht="14.25">
      <c r="A46" s="24" t="s">
        <v>33</v>
      </c>
      <c r="B46" s="15"/>
      <c r="C46" s="16">
        <v>21</v>
      </c>
      <c r="D46" s="15">
        <v>58.527000000000001</v>
      </c>
      <c r="E46" s="48">
        <v>5.9137747093794572E-3</v>
      </c>
    </row>
    <row r="47" spans="1:5" ht="14.25">
      <c r="A47" s="24"/>
      <c r="B47" s="15"/>
      <c r="C47" s="64"/>
      <c r="D47" s="65"/>
      <c r="E47" s="48"/>
    </row>
    <row r="48" spans="1:5" ht="15">
      <c r="A48" s="12" t="s">
        <v>62</v>
      </c>
      <c r="B48" s="15"/>
      <c r="C48" s="13">
        <v>40121</v>
      </c>
      <c r="D48" s="13">
        <v>111817.227</v>
      </c>
      <c r="E48" s="46">
        <v>11.298407386429201</v>
      </c>
    </row>
    <row r="49" spans="1:5" ht="14.25">
      <c r="A49" s="24" t="s">
        <v>63</v>
      </c>
      <c r="B49" s="15"/>
      <c r="C49" s="64">
        <v>20000</v>
      </c>
      <c r="D49" s="65">
        <v>55740</v>
      </c>
      <c r="E49" s="48">
        <v>5.6321663898851977</v>
      </c>
    </row>
    <row r="50" spans="1:5" ht="14.25">
      <c r="A50" s="24" t="s">
        <v>67</v>
      </c>
      <c r="B50" s="15"/>
      <c r="C50" s="64">
        <v>20121</v>
      </c>
      <c r="D50" s="65">
        <v>56077.226999999999</v>
      </c>
      <c r="E50" s="48">
        <v>5.6662409965440022</v>
      </c>
    </row>
    <row r="51" spans="1:5" ht="14.25">
      <c r="A51" s="24"/>
      <c r="B51" s="25"/>
      <c r="C51" s="26"/>
      <c r="D51" s="27"/>
      <c r="E51" s="49"/>
    </row>
    <row r="52" spans="1:5" ht="15">
      <c r="A52" s="35" t="s">
        <v>5</v>
      </c>
      <c r="B52" s="36">
        <v>778090</v>
      </c>
      <c r="C52" s="36">
        <v>75918</v>
      </c>
      <c r="D52" s="36">
        <v>989673.46600000001</v>
      </c>
      <c r="E52" s="66">
        <v>99.994926587088287</v>
      </c>
    </row>
    <row r="53" spans="1:5">
      <c r="A53" s="31" t="s">
        <v>72</v>
      </c>
      <c r="B53" s="33"/>
      <c r="C53" s="32"/>
      <c r="D53" s="32"/>
      <c r="E53" s="33"/>
    </row>
  </sheetData>
  <mergeCells count="7">
    <mergeCell ref="D7:D8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31-01-10</vt:lpstr>
      <vt:lpstr>28-02-10</vt:lpstr>
      <vt:lpstr>31-03-10</vt:lpstr>
      <vt:lpstr>30-04-10</vt:lpstr>
      <vt:lpstr>31-05-10</vt:lpstr>
      <vt:lpstr>30-06-10</vt:lpstr>
      <vt:lpstr>31-07-2010</vt:lpstr>
      <vt:lpstr>31-08-10</vt:lpstr>
      <vt:lpstr>30-09-2010</vt:lpstr>
      <vt:lpstr>31-10-10</vt:lpstr>
      <vt:lpstr>30-11-10</vt:lpstr>
      <vt:lpstr>31-12-2010</vt:lpstr>
    </vt:vector>
  </TitlesOfParts>
  <Company>S.B.S.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mpanduro</dc:creator>
  <cp:lastModifiedBy>Carlos Carrion</cp:lastModifiedBy>
  <cp:lastPrinted>2009-05-20T14:05:32Z</cp:lastPrinted>
  <dcterms:created xsi:type="dcterms:W3CDTF">2008-06-04T21:21:56Z</dcterms:created>
  <dcterms:modified xsi:type="dcterms:W3CDTF">2011-02-07T13:55:23Z</dcterms:modified>
</cp:coreProperties>
</file>