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9405" firstSheet="3" activeTab="11"/>
  </bookViews>
  <sheets>
    <sheet name="Enero 12" sheetId="1" r:id="rId1"/>
    <sheet name="Febrero 12" sheetId="2" r:id="rId2"/>
    <sheet name="Marzo 12 " sheetId="3" r:id="rId3"/>
    <sheet name="Abril 12" sheetId="4" r:id="rId4"/>
    <sheet name="Mayo 12" sheetId="5" r:id="rId5"/>
    <sheet name="Junio 12" sheetId="6" r:id="rId6"/>
    <sheet name="Julio 12" sheetId="7" r:id="rId7"/>
    <sheet name="Agosto 12" sheetId="8" r:id="rId8"/>
    <sheet name="Setiembre 12" sheetId="9" r:id="rId9"/>
    <sheet name="Octubre 12" sheetId="10" r:id="rId10"/>
    <sheet name="Noviembre 12" sheetId="11" r:id="rId11"/>
    <sheet name="Diciembre 12" sheetId="12" r:id="rId12"/>
  </sheets>
  <definedNames>
    <definedName name="_xlnm._FilterDatabase" localSheetId="10" hidden="1">'Noviembre 12'!$A$24:$F$38</definedName>
    <definedName name="_xlnm._FilterDatabase" localSheetId="9" hidden="1">'Octubre 12'!$A$24:$F$39</definedName>
  </definedNames>
  <calcPr calcId="125725" calcMode="manual"/>
</workbook>
</file>

<file path=xl/calcChain.xml><?xml version="1.0" encoding="utf-8"?>
<calcChain xmlns="http://schemas.openxmlformats.org/spreadsheetml/2006/main">
  <c r="E40" i="11"/>
  <c r="D40"/>
  <c r="C40"/>
  <c r="E23"/>
  <c r="D23"/>
  <c r="C23"/>
  <c r="B23"/>
  <c r="E17"/>
  <c r="D17"/>
  <c r="C17"/>
  <c r="B17"/>
  <c r="E15"/>
  <c r="E44" s="1"/>
  <c r="D15"/>
  <c r="D44" s="1"/>
  <c r="C15"/>
  <c r="C44" s="1"/>
  <c r="B15"/>
  <c r="B44" s="1"/>
  <c r="E9"/>
  <c r="D9"/>
  <c r="C9"/>
  <c r="B9"/>
  <c r="B9" i="10"/>
  <c r="C9"/>
  <c r="D9"/>
  <c r="E9"/>
  <c r="B17"/>
  <c r="B15" s="1"/>
  <c r="B45" s="1"/>
  <c r="C17"/>
  <c r="C15" s="1"/>
  <c r="C45" s="1"/>
  <c r="D17"/>
  <c r="D15" s="1"/>
  <c r="D45" s="1"/>
  <c r="E17"/>
  <c r="E15" s="1"/>
  <c r="E45" s="1"/>
  <c r="B23"/>
  <c r="C23"/>
  <c r="D23"/>
  <c r="E23"/>
  <c r="C41"/>
  <c r="D41"/>
  <c r="E41"/>
  <c r="B9" i="9" l="1"/>
  <c r="C9"/>
  <c r="D9"/>
  <c r="E9"/>
  <c r="B17"/>
  <c r="B15" s="1"/>
  <c r="B44" s="1"/>
  <c r="C17"/>
  <c r="C15" s="1"/>
  <c r="C44" s="1"/>
  <c r="D17"/>
  <c r="D15" s="1"/>
  <c r="D44" s="1"/>
  <c r="E17"/>
  <c r="E15" s="1"/>
  <c r="E44" s="1"/>
  <c r="B22"/>
  <c r="C22"/>
  <c r="D22"/>
  <c r="E22"/>
  <c r="C40"/>
  <c r="D40"/>
  <c r="E40"/>
  <c r="B10" i="8" l="1"/>
  <c r="C10"/>
  <c r="D10"/>
  <c r="E10"/>
  <c r="B18"/>
  <c r="B16" s="1"/>
  <c r="B41" s="1"/>
  <c r="C18"/>
  <c r="C16" s="1"/>
  <c r="C41" s="1"/>
  <c r="D18"/>
  <c r="D16" s="1"/>
  <c r="D41" s="1"/>
  <c r="E18"/>
  <c r="E16" s="1"/>
  <c r="E41" s="1"/>
  <c r="C37"/>
  <c r="D37"/>
  <c r="E37"/>
  <c r="B10" i="7" l="1"/>
  <c r="C10"/>
  <c r="D10"/>
  <c r="E10"/>
  <c r="B18"/>
  <c r="B16" s="1"/>
  <c r="B40" s="1"/>
  <c r="C18"/>
  <c r="C16" s="1"/>
  <c r="C40" s="1"/>
  <c r="D18"/>
  <c r="D16" s="1"/>
  <c r="D40" s="1"/>
  <c r="E18"/>
  <c r="E16" s="1"/>
  <c r="E40" s="1"/>
  <c r="C36"/>
  <c r="D36"/>
  <c r="E36"/>
  <c r="B10" i="6" l="1"/>
  <c r="C10"/>
  <c r="D10"/>
  <c r="E10"/>
  <c r="B18"/>
  <c r="B16" s="1"/>
  <c r="B41" s="1"/>
  <c r="C18"/>
  <c r="C16" s="1"/>
  <c r="C41" s="1"/>
  <c r="D18"/>
  <c r="D16" s="1"/>
  <c r="D41" s="1"/>
  <c r="E18"/>
  <c r="E16" s="1"/>
  <c r="E41" s="1"/>
  <c r="C37"/>
  <c r="D37"/>
  <c r="E37"/>
  <c r="B10" i="5" l="1"/>
  <c r="C10"/>
  <c r="D10"/>
  <c r="E10"/>
  <c r="B18"/>
  <c r="B16" s="1"/>
  <c r="B41" s="1"/>
  <c r="C18"/>
  <c r="C16" s="1"/>
  <c r="C41" s="1"/>
  <c r="D18"/>
  <c r="D16" s="1"/>
  <c r="D41" s="1"/>
  <c r="E18"/>
  <c r="E16" s="1"/>
  <c r="E41" s="1"/>
  <c r="C37"/>
  <c r="D37"/>
  <c r="E37"/>
  <c r="E38" i="4" l="1"/>
  <c r="D38"/>
  <c r="C38"/>
  <c r="E18"/>
  <c r="D18"/>
  <c r="C18"/>
  <c r="B18"/>
  <c r="E16"/>
  <c r="E42" s="1"/>
  <c r="D16"/>
  <c r="D42" s="1"/>
  <c r="C16"/>
  <c r="C42" s="1"/>
  <c r="B16"/>
  <c r="B42" s="1"/>
  <c r="E10"/>
  <c r="D10"/>
  <c r="C10"/>
  <c r="B10"/>
  <c r="B43" i="3" l="1"/>
  <c r="E39"/>
  <c r="D39"/>
  <c r="D16" s="1"/>
  <c r="D43" s="1"/>
  <c r="C39"/>
  <c r="E18"/>
  <c r="E16" s="1"/>
  <c r="E43" s="1"/>
  <c r="D18"/>
  <c r="C18"/>
  <c r="B18"/>
  <c r="C16"/>
  <c r="C43" s="1"/>
  <c r="B16"/>
  <c r="E10"/>
  <c r="D10"/>
  <c r="C10"/>
  <c r="B10"/>
  <c r="E39" i="2"/>
  <c r="D39"/>
  <c r="C39"/>
  <c r="E18"/>
  <c r="D18"/>
  <c r="C18"/>
  <c r="B18"/>
  <c r="E16"/>
  <c r="E43" s="1"/>
  <c r="D16"/>
  <c r="D43" s="1"/>
  <c r="C16"/>
  <c r="C43" s="1"/>
  <c r="B16"/>
  <c r="B43" s="1"/>
  <c r="E10"/>
  <c r="D10"/>
  <c r="C10"/>
  <c r="B10"/>
  <c r="E10" i="1" l="1"/>
  <c r="D10"/>
  <c r="C10"/>
  <c r="B10"/>
  <c r="D39"/>
  <c r="E39"/>
  <c r="C39"/>
  <c r="E18"/>
  <c r="D18"/>
  <c r="C18"/>
  <c r="B18"/>
  <c r="B16" s="1"/>
  <c r="E16" l="1"/>
  <c r="D16"/>
  <c r="D43" s="1"/>
  <c r="C16"/>
  <c r="C43" s="1"/>
  <c r="B43"/>
  <c r="E43" l="1"/>
</calcChain>
</file>

<file path=xl/sharedStrings.xml><?xml version="1.0" encoding="utf-8"?>
<sst xmlns="http://schemas.openxmlformats.org/spreadsheetml/2006/main" count="495" uniqueCount="73">
  <si>
    <t>FONDO DE SEGURO DE DEPÓSITOS</t>
  </si>
  <si>
    <t>RECURSOS DISPONIBLES</t>
  </si>
  <si>
    <t>(EN MILES)</t>
  </si>
  <si>
    <t>MONEDA NACIONAL</t>
  </si>
  <si>
    <t>MONEDA EXTRANJERA</t>
  </si>
  <si>
    <t>TOTAL</t>
  </si>
  <si>
    <t>INSTRUMENTOS</t>
  </si>
  <si>
    <t>Expresado en S/.</t>
  </si>
  <si>
    <t>S/.</t>
  </si>
  <si>
    <t>US$</t>
  </si>
  <si>
    <t>%</t>
  </si>
  <si>
    <t>BCRP</t>
  </si>
  <si>
    <t xml:space="preserve">   Depósitos a plazo</t>
  </si>
  <si>
    <t xml:space="preserve">   Cuenta corriente</t>
  </si>
  <si>
    <t xml:space="preserve">   Fondo de caja chica</t>
  </si>
  <si>
    <t>VALORES DE RENTA FIJA</t>
  </si>
  <si>
    <t>- Palmas del Espino</t>
  </si>
  <si>
    <t>Bonos locales</t>
  </si>
  <si>
    <t>- Telefónica del Perú</t>
  </si>
  <si>
    <t>- Edelnor</t>
  </si>
  <si>
    <t>- Luz del Sur</t>
  </si>
  <si>
    <t>- Ferreyros</t>
  </si>
  <si>
    <t>- SAB Miller PLC</t>
  </si>
  <si>
    <t>- Relapasa</t>
  </si>
  <si>
    <t>- Red de Energía del Perú</t>
  </si>
  <si>
    <t>- Cementos Lima</t>
  </si>
  <si>
    <t>- Municipalidad de Lima</t>
  </si>
  <si>
    <t>- Titulizadora Peruana</t>
  </si>
  <si>
    <t>- Corporación Andina de Fomento</t>
  </si>
  <si>
    <t>- Supermercados Peruanos</t>
  </si>
  <si>
    <t>- Titulización Hipotecaria</t>
  </si>
  <si>
    <t>- Univ.Part.San Martín de Porras</t>
  </si>
  <si>
    <t>- Consorcio Agua Azul</t>
  </si>
  <si>
    <t>- Cementos Yura</t>
  </si>
  <si>
    <t>- Transportadora de Gas del Perú</t>
  </si>
  <si>
    <t>Inversiones en el exterior</t>
  </si>
  <si>
    <t xml:space="preserve">   CDBCRP</t>
  </si>
  <si>
    <t>-Depósitos a plazo en la CAF</t>
  </si>
  <si>
    <t>-Depósitos a plazo en el FLAR</t>
  </si>
  <si>
    <t>AL 31 DE ENERO DEL 2012</t>
  </si>
  <si>
    <t>Tipo de Cambio: S/.2,688</t>
  </si>
  <si>
    <t>AL 29 DE FEBRERO DEL 2012</t>
  </si>
  <si>
    <t>Tipo de Cambio: S/.2,676</t>
  </si>
  <si>
    <t>AL 31 DE MARZO DEL 2012</t>
  </si>
  <si>
    <t>Tipo de Cambio: S/.2,666</t>
  </si>
  <si>
    <t>AL 30 DE ABRIL DEL 2012</t>
  </si>
  <si>
    <t>Tipo de Cambio: S/.2,640</t>
  </si>
  <si>
    <t>Tipo de Cambio: S/.2,709</t>
  </si>
  <si>
    <t>AL 31 DE MAYO DEL 2012</t>
  </si>
  <si>
    <t>Tipo de Cambio: S/.2,671</t>
  </si>
  <si>
    <t>- Soberanos Perú 2017</t>
  </si>
  <si>
    <t>AL 30 DE JUNIO DEL 2012</t>
  </si>
  <si>
    <t>Tipo de Cambio: S/.2,629</t>
  </si>
  <si>
    <t>En S/.</t>
  </si>
  <si>
    <t>(A VALOR DE ADQUISICIÓN. EN MILES)</t>
  </si>
  <si>
    <t>AL 31 DE JULIO DEL 2012</t>
  </si>
  <si>
    <t>Tipo de Cambio: S/.2,610</t>
  </si>
  <si>
    <t>AL 31 DE AGOSTO DEL 2012</t>
  </si>
  <si>
    <t>Tipo de Cambio: S/.2,5975</t>
  </si>
  <si>
    <t>Bonos del Gobierno Peruano</t>
  </si>
  <si>
    <t>- Telefónica Móviles</t>
  </si>
  <si>
    <t>Instrumentos de Corto Plazo</t>
  </si>
  <si>
    <t>OTROS VALORES DE RENTA FIJA</t>
  </si>
  <si>
    <t>RECURSOS AL 30 DE SETIEMBRE DEL 2012</t>
  </si>
  <si>
    <t>Tipo de Cambio: S/.2,5920</t>
  </si>
  <si>
    <t>RECURSOS AL 31 DE OCTUBRE DEL 2012</t>
  </si>
  <si>
    <t>RECURSOS AL 30 DE NOVIEMBRE DEL 2012</t>
  </si>
  <si>
    <t>Tipo de Cambio: S/.2,5790</t>
  </si>
  <si>
    <t>RECURSOS AL 31 DE DICIEMBRE DE DEL 2012</t>
  </si>
  <si>
    <t>(A VALORES DE MERCADO. EN MILES)</t>
  </si>
  <si>
    <t>- Saga Falabella</t>
  </si>
  <si>
    <t>-Muncipalidad de Lima</t>
  </si>
  <si>
    <t>Tipo de Cambio: S/.2,549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</si>
</sst>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#,##0.0"/>
    <numFmt numFmtId="165" formatCode="0.0"/>
    <numFmt numFmtId="166" formatCode="_ * #,##0_ ;_ * \-#,##0_ ;_ * &quot;-&quot;??_ ;_ @_ "/>
    <numFmt numFmtId="167" formatCode="#,##0.0000"/>
    <numFmt numFmtId="168" formatCode="_ * #,##0.0_ ;_ * \-#,##0.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2" borderId="2" xfId="0" quotePrefix="1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/>
    <xf numFmtId="0" fontId="4" fillId="2" borderId="6" xfId="0" applyFont="1" applyFill="1" applyBorder="1" applyAlignment="1">
      <alignment horizontal="right"/>
    </xf>
    <xf numFmtId="0" fontId="7" fillId="2" borderId="5" xfId="0" applyFont="1" applyFill="1" applyBorder="1"/>
    <xf numFmtId="3" fontId="7" fillId="2" borderId="5" xfId="0" applyNumberFormat="1" applyFont="1" applyFill="1" applyBorder="1"/>
    <xf numFmtId="0" fontId="0" fillId="0" borderId="0" xfId="0" applyBorder="1"/>
    <xf numFmtId="0" fontId="6" fillId="2" borderId="5" xfId="0" applyFont="1" applyFill="1" applyBorder="1"/>
    <xf numFmtId="3" fontId="6" fillId="2" borderId="5" xfId="0" applyNumberFormat="1" applyFont="1" applyFill="1" applyBorder="1"/>
    <xf numFmtId="3" fontId="6" fillId="2" borderId="7" xfId="0" applyNumberFormat="1" applyFont="1" applyFill="1" applyBorder="1"/>
    <xf numFmtId="164" fontId="6" fillId="2" borderId="5" xfId="1" applyNumberFormat="1" applyFont="1" applyFill="1" applyBorder="1" applyAlignment="1">
      <alignment horizontal="right"/>
    </xf>
    <xf numFmtId="164" fontId="7" fillId="2" borderId="5" xfId="0" applyNumberFormat="1" applyFont="1" applyFill="1" applyBorder="1"/>
    <xf numFmtId="0" fontId="7" fillId="2" borderId="5" xfId="0" applyFont="1" applyFill="1" applyBorder="1" applyAlignment="1">
      <alignment wrapText="1"/>
    </xf>
    <xf numFmtId="164" fontId="6" fillId="2" borderId="5" xfId="0" applyNumberFormat="1" applyFont="1" applyFill="1" applyBorder="1"/>
    <xf numFmtId="0" fontId="6" fillId="2" borderId="5" xfId="0" quotePrefix="1" applyFont="1" applyFill="1" applyBorder="1"/>
    <xf numFmtId="3" fontId="6" fillId="2" borderId="0" xfId="0" applyNumberFormat="1" applyFont="1" applyFill="1" applyBorder="1"/>
    <xf numFmtId="3" fontId="6" fillId="2" borderId="10" xfId="0" applyNumberFormat="1" applyFont="1" applyFill="1" applyBorder="1"/>
    <xf numFmtId="4" fontId="6" fillId="2" borderId="8" xfId="0" applyNumberFormat="1" applyFont="1" applyFill="1" applyBorder="1"/>
    <xf numFmtId="4" fontId="6" fillId="2" borderId="1" xfId="0" applyNumberFormat="1" applyFont="1" applyFill="1" applyBorder="1"/>
    <xf numFmtId="4" fontId="6" fillId="2" borderId="11" xfId="0" applyNumberFormat="1" applyFont="1" applyFill="1" applyBorder="1"/>
    <xf numFmtId="164" fontId="6" fillId="2" borderId="8" xfId="1" applyNumberFormat="1" applyFont="1" applyFill="1" applyBorder="1" applyAlignment="1">
      <alignment horizontal="right"/>
    </xf>
    <xf numFmtId="0" fontId="0" fillId="0" borderId="10" xfId="0" applyBorder="1"/>
    <xf numFmtId="0" fontId="5" fillId="2" borderId="12" xfId="0" applyFont="1" applyFill="1" applyBorder="1"/>
    <xf numFmtId="3" fontId="5" fillId="2" borderId="3" xfId="0" applyNumberFormat="1" applyFont="1" applyFill="1" applyBorder="1"/>
    <xf numFmtId="0" fontId="8" fillId="2" borderId="0" xfId="0" applyFont="1" applyFill="1"/>
    <xf numFmtId="4" fontId="4" fillId="2" borderId="0" xfId="1" applyNumberFormat="1" applyFont="1" applyFill="1"/>
    <xf numFmtId="3" fontId="4" fillId="2" borderId="0" xfId="1" applyNumberFormat="1" applyFont="1" applyFill="1"/>
    <xf numFmtId="0" fontId="9" fillId="0" borderId="0" xfId="0" applyFont="1" applyAlignment="1">
      <alignment horizontal="right"/>
    </xf>
    <xf numFmtId="9" fontId="0" fillId="0" borderId="0" xfId="1" applyFont="1"/>
    <xf numFmtId="3" fontId="0" fillId="0" borderId="0" xfId="0" applyNumberFormat="1"/>
    <xf numFmtId="164" fontId="5" fillId="2" borderId="12" xfId="0" applyNumberFormat="1" applyFont="1" applyFill="1" applyBorder="1"/>
    <xf numFmtId="164" fontId="6" fillId="2" borderId="0" xfId="1" applyNumberFormat="1" applyFont="1" applyFill="1" applyBorder="1" applyAlignment="1">
      <alignment horizontal="right"/>
    </xf>
    <xf numFmtId="3" fontId="6" fillId="2" borderId="0" xfId="1" applyNumberFormat="1" applyFont="1" applyFill="1" applyBorder="1" applyAlignment="1">
      <alignment horizontal="right"/>
    </xf>
    <xf numFmtId="164" fontId="7" fillId="2" borderId="0" xfId="0" applyNumberFormat="1" applyFont="1" applyFill="1" applyBorder="1"/>
    <xf numFmtId="3" fontId="7" fillId="2" borderId="10" xfId="0" applyNumberFormat="1" applyFont="1" applyFill="1" applyBorder="1"/>
    <xf numFmtId="3" fontId="5" fillId="2" borderId="10" xfId="0" applyNumberFormat="1" applyFont="1" applyFill="1" applyBorder="1"/>
    <xf numFmtId="164" fontId="6" fillId="2" borderId="0" xfId="0" applyNumberFormat="1" applyFont="1" applyFill="1" applyBorder="1"/>
    <xf numFmtId="166" fontId="0" fillId="0" borderId="0" xfId="2" applyNumberFormat="1" applyFont="1" applyBorder="1"/>
    <xf numFmtId="165" fontId="0" fillId="0" borderId="0" xfId="0" applyNumberFormat="1" applyBorder="1"/>
    <xf numFmtId="164" fontId="5" fillId="2" borderId="0" xfId="0" applyNumberFormat="1" applyFont="1" applyFill="1" applyBorder="1"/>
    <xf numFmtId="165" fontId="0" fillId="0" borderId="0" xfId="0" applyNumberFormat="1"/>
    <xf numFmtId="3" fontId="7" fillId="2" borderId="1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43" fontId="0" fillId="0" borderId="0" xfId="0" applyNumberFormat="1"/>
    <xf numFmtId="43" fontId="0" fillId="0" borderId="0" xfId="2" applyFont="1"/>
    <xf numFmtId="167" fontId="7" fillId="2" borderId="0" xfId="0" applyNumberFormat="1" applyFont="1" applyFill="1" applyBorder="1"/>
    <xf numFmtId="168" fontId="0" fillId="0" borderId="0" xfId="0" applyNumberFormat="1" applyBorder="1"/>
    <xf numFmtId="166" fontId="0" fillId="0" borderId="0" xfId="0" applyNumberFormat="1" applyBorder="1"/>
    <xf numFmtId="164" fontId="10" fillId="2" borderId="5" xfId="0" applyNumberFormat="1" applyFont="1" applyFill="1" applyBorder="1"/>
    <xf numFmtId="3" fontId="10" fillId="2" borderId="5" xfId="0" applyNumberFormat="1" applyFont="1" applyFill="1" applyBorder="1"/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164" fontId="10" fillId="2" borderId="5" xfId="1" applyNumberFormat="1" applyFont="1" applyFill="1" applyBorder="1" applyAlignment="1">
      <alignment horizontal="right"/>
    </xf>
    <xf numFmtId="3" fontId="10" fillId="2" borderId="7" xfId="0" applyNumberFormat="1" applyFont="1" applyFill="1" applyBorder="1"/>
    <xf numFmtId="164" fontId="5" fillId="2" borderId="5" xfId="0" applyNumberFormat="1" applyFont="1" applyFill="1" applyBorder="1"/>
    <xf numFmtId="3" fontId="5" fillId="2" borderId="5" xfId="0" applyNumberFormat="1" applyFont="1" applyFill="1" applyBorder="1"/>
    <xf numFmtId="0" fontId="5" fillId="2" borderId="5" xfId="0" applyFont="1" applyFill="1" applyBorder="1"/>
    <xf numFmtId="168" fontId="0" fillId="0" borderId="0" xfId="2" applyNumberFormat="1" applyFont="1" applyBorder="1"/>
    <xf numFmtId="43" fontId="0" fillId="0" borderId="0" xfId="0" applyNumberFormat="1" applyBorder="1"/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2" borderId="0" xfId="0" quotePrefix="1" applyNumberFormat="1" applyFont="1" applyFill="1" applyAlignment="1">
      <alignment horizontal="center"/>
    </xf>
    <xf numFmtId="0" fontId="4" fillId="2" borderId="1" xfId="0" quotePrefix="1" applyNumberFormat="1" applyFont="1" applyFill="1" applyBorder="1" applyAlignment="1">
      <alignment horizontal="center"/>
    </xf>
    <xf numFmtId="0" fontId="4" fillId="2" borderId="2" xfId="0" quotePrefix="1" applyNumberFormat="1" applyFont="1" applyFill="1" applyBorder="1"/>
    <xf numFmtId="0" fontId="5" fillId="2" borderId="3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4" fillId="2" borderId="6" xfId="0" applyNumberFormat="1" applyFont="1" applyFill="1" applyBorder="1"/>
    <xf numFmtId="0" fontId="6" fillId="2" borderId="2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/>
    <xf numFmtId="0" fontId="4" fillId="2" borderId="6" xfId="0" applyNumberFormat="1" applyFont="1" applyFill="1" applyBorder="1" applyAlignment="1">
      <alignment horizontal="right"/>
    </xf>
    <xf numFmtId="0" fontId="5" fillId="2" borderId="5" xfId="0" applyNumberFormat="1" applyFont="1" applyFill="1" applyBorder="1"/>
    <xf numFmtId="0" fontId="6" fillId="2" borderId="5" xfId="0" applyNumberFormat="1" applyFont="1" applyFill="1" applyBorder="1"/>
    <xf numFmtId="168" fontId="6" fillId="2" borderId="5" xfId="2" applyNumberFormat="1" applyFont="1" applyFill="1" applyBorder="1" applyAlignment="1">
      <alignment horizontal="right"/>
    </xf>
    <xf numFmtId="164" fontId="6" fillId="2" borderId="5" xfId="3" applyNumberFormat="1" applyFont="1" applyFill="1" applyBorder="1" applyAlignment="1">
      <alignment horizontal="right"/>
    </xf>
    <xf numFmtId="0" fontId="10" fillId="2" borderId="5" xfId="0" applyNumberFormat="1" applyFont="1" applyFill="1" applyBorder="1" applyAlignment="1">
      <alignment wrapText="1"/>
    </xf>
    <xf numFmtId="0" fontId="6" fillId="2" borderId="5" xfId="0" quotePrefix="1" applyNumberFormat="1" applyFont="1" applyFill="1" applyBorder="1"/>
    <xf numFmtId="166" fontId="0" fillId="0" borderId="0" xfId="4" applyNumberFormat="1" applyFont="1"/>
    <xf numFmtId="0" fontId="10" fillId="2" borderId="5" xfId="0" applyNumberFormat="1" applyFont="1" applyFill="1" applyBorder="1"/>
    <xf numFmtId="164" fontId="6" fillId="2" borderId="8" xfId="3" applyNumberFormat="1" applyFont="1" applyFill="1" applyBorder="1" applyAlignment="1">
      <alignment horizontal="right"/>
    </xf>
    <xf numFmtId="0" fontId="5" fillId="2" borderId="12" xfId="0" applyNumberFormat="1" applyFont="1" applyFill="1" applyBorder="1"/>
    <xf numFmtId="0" fontId="8" fillId="2" borderId="0" xfId="0" applyNumberFormat="1" applyFont="1" applyFill="1"/>
    <xf numFmtId="4" fontId="4" fillId="2" borderId="0" xfId="3" applyNumberFormat="1" applyFont="1" applyFill="1"/>
    <xf numFmtId="3" fontId="4" fillId="2" borderId="0" xfId="3" applyNumberFormat="1" applyFont="1" applyFill="1"/>
  </cellXfs>
  <cellStyles count="5">
    <cellStyle name="Millares" xfId="2" builtinId="3"/>
    <cellStyle name="Millares 2 4 2" xfId="4"/>
    <cellStyle name="Normal" xfId="0" builtinId="0"/>
    <cellStyle name="Porcentual" xfId="1" builtinId="5"/>
    <cellStyle name="Porcentual 4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="86" zoomScaleNormal="86" workbookViewId="0">
      <selection activeCell="F30" sqref="F30"/>
    </sheetView>
  </sheetViews>
  <sheetFormatPr baseColWidth="10" defaultColWidth="19" defaultRowHeight="15"/>
  <cols>
    <col min="1" max="1" width="34.8554687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1</v>
      </c>
      <c r="B2" s="70"/>
      <c r="C2" s="70"/>
      <c r="D2" s="70"/>
      <c r="E2" s="70"/>
      <c r="F2" s="14"/>
      <c r="G2" s="14"/>
    </row>
    <row r="3" spans="1:8" ht="15.75">
      <c r="A3" s="70" t="s">
        <v>39</v>
      </c>
      <c r="B3" s="70"/>
      <c r="C3" s="70"/>
      <c r="D3" s="70"/>
      <c r="E3" s="70"/>
      <c r="F3" s="14"/>
      <c r="G3" s="14"/>
    </row>
    <row r="4" spans="1:8">
      <c r="A4" s="71" t="s">
        <v>2</v>
      </c>
      <c r="B4" s="71"/>
      <c r="C4" s="71"/>
      <c r="D4" s="71"/>
      <c r="E4" s="71"/>
      <c r="F4" s="14"/>
      <c r="G4" s="14"/>
    </row>
    <row r="5" spans="1:8">
      <c r="A5" s="72"/>
      <c r="B5" s="72"/>
      <c r="C5" s="72"/>
      <c r="D5" s="72"/>
      <c r="E5" s="72"/>
      <c r="F5" s="14"/>
      <c r="G5" s="14"/>
    </row>
    <row r="6" spans="1:8" ht="30">
      <c r="A6" s="1"/>
      <c r="B6" s="2" t="s">
        <v>3</v>
      </c>
      <c r="C6" s="2" t="s">
        <v>4</v>
      </c>
      <c r="D6" s="73" t="s">
        <v>5</v>
      </c>
      <c r="E6" s="74"/>
      <c r="F6" s="14"/>
      <c r="G6" s="14"/>
    </row>
    <row r="7" spans="1:8">
      <c r="A7" s="3" t="s">
        <v>6</v>
      </c>
      <c r="B7" s="4"/>
      <c r="C7" s="5"/>
      <c r="D7" s="68" t="s">
        <v>7</v>
      </c>
      <c r="E7" s="6"/>
      <c r="F7" s="14"/>
      <c r="G7" s="14"/>
    </row>
    <row r="8" spans="1:8">
      <c r="A8" s="7"/>
      <c r="B8" s="8" t="s">
        <v>8</v>
      </c>
      <c r="C8" s="9" t="s">
        <v>9</v>
      </c>
      <c r="D8" s="69"/>
      <c r="E8" s="9" t="s">
        <v>10</v>
      </c>
      <c r="F8" s="14"/>
      <c r="G8" s="14"/>
    </row>
    <row r="9" spans="1:8">
      <c r="A9" s="10"/>
      <c r="B9" s="4"/>
      <c r="C9" s="5"/>
      <c r="D9" s="4"/>
      <c r="E9" s="11"/>
      <c r="F9" s="14"/>
      <c r="G9" s="14"/>
    </row>
    <row r="10" spans="1:8">
      <c r="A10" s="12" t="s">
        <v>11</v>
      </c>
      <c r="B10" s="13">
        <f>SUM(B11:B14)</f>
        <v>982738.9</v>
      </c>
      <c r="C10" s="13">
        <f>SUM(C11:C14)</f>
        <v>3365.3</v>
      </c>
      <c r="D10" s="13">
        <f>SUM(D11:D14)</f>
        <v>991784.82640000002</v>
      </c>
      <c r="E10" s="19">
        <f>SUM(E11:E14)</f>
        <v>72.995941528423046</v>
      </c>
      <c r="F10" s="42"/>
      <c r="G10" s="41"/>
    </row>
    <row r="11" spans="1:8">
      <c r="A11" s="15" t="s">
        <v>12</v>
      </c>
      <c r="B11" s="16">
        <v>660092</v>
      </c>
      <c r="C11" s="17"/>
      <c r="D11" s="16">
        <v>660092</v>
      </c>
      <c r="E11" s="18">
        <v>48.583156096750528</v>
      </c>
      <c r="F11" s="24"/>
      <c r="G11" s="39"/>
      <c r="H11" s="46"/>
    </row>
    <row r="12" spans="1:8">
      <c r="A12" s="15" t="s">
        <v>36</v>
      </c>
      <c r="B12" s="16">
        <v>322641.5</v>
      </c>
      <c r="C12" s="17"/>
      <c r="D12" s="16">
        <v>322641.5</v>
      </c>
      <c r="E12" s="18">
        <v>23.746602530843784</v>
      </c>
      <c r="F12" s="24"/>
      <c r="G12" s="39"/>
      <c r="H12" s="46"/>
    </row>
    <row r="13" spans="1:8" ht="15" customHeight="1">
      <c r="A13" s="15" t="s">
        <v>13</v>
      </c>
      <c r="B13" s="16">
        <v>4.4000000000000004</v>
      </c>
      <c r="C13" s="17">
        <v>3365.3</v>
      </c>
      <c r="D13" s="16">
        <v>9050.3263999999999</v>
      </c>
      <c r="E13" s="18">
        <v>0.66610930024563586</v>
      </c>
      <c r="F13" s="24"/>
      <c r="G13" s="39"/>
      <c r="H13" s="46"/>
    </row>
    <row r="14" spans="1:8">
      <c r="A14" s="15" t="s">
        <v>14</v>
      </c>
      <c r="B14" s="16">
        <v>1</v>
      </c>
      <c r="C14" s="17"/>
      <c r="D14" s="16">
        <v>1</v>
      </c>
      <c r="E14" s="18">
        <v>7.3600583095614748E-5</v>
      </c>
      <c r="F14" s="24"/>
      <c r="G14" s="39"/>
      <c r="H14" s="46"/>
    </row>
    <row r="15" spans="1:8">
      <c r="A15" s="15"/>
      <c r="B15" s="16"/>
      <c r="C15" s="17"/>
      <c r="D15" s="16"/>
      <c r="E15" s="18"/>
      <c r="F15" s="24"/>
      <c r="G15" s="39"/>
      <c r="H15" s="14"/>
    </row>
    <row r="16" spans="1:8">
      <c r="A16" s="12" t="s">
        <v>15</v>
      </c>
      <c r="B16" s="13">
        <f>+B18+B39</f>
        <v>72132.100000000006</v>
      </c>
      <c r="C16" s="13">
        <f>+C18+C39</f>
        <v>109660.69999999998</v>
      </c>
      <c r="D16" s="13">
        <f>+D18+D39</f>
        <v>366900.06160000002</v>
      </c>
      <c r="E16" s="19">
        <f>+E18+E39</f>
        <v>27.004058471576968</v>
      </c>
      <c r="F16" s="42"/>
      <c r="G16" s="41"/>
      <c r="H16" s="14"/>
    </row>
    <row r="17" spans="1:8">
      <c r="A17" s="15"/>
      <c r="B17" s="16"/>
      <c r="C17" s="17"/>
      <c r="D17" s="16"/>
      <c r="E17" s="18"/>
      <c r="F17" s="24"/>
      <c r="G17" s="44"/>
      <c r="H17" s="14"/>
    </row>
    <row r="18" spans="1:8">
      <c r="A18" s="20" t="s">
        <v>17</v>
      </c>
      <c r="B18" s="13">
        <f>SUM(B19:B37)</f>
        <v>72132.100000000006</v>
      </c>
      <c r="C18" s="13">
        <f>SUM(C19:C37)</f>
        <v>10043.900000000001</v>
      </c>
      <c r="D18" s="13">
        <f>SUM(D19:D37)</f>
        <v>99130.103199999983</v>
      </c>
      <c r="E18" s="19">
        <f>SUM(E19:E37)</f>
        <v>7.2960333978484666</v>
      </c>
      <c r="F18" s="42"/>
      <c r="G18" s="41"/>
      <c r="H18" s="14"/>
    </row>
    <row r="19" spans="1:8">
      <c r="A19" s="22" t="s">
        <v>18</v>
      </c>
      <c r="B19" s="16">
        <v>19872.099999999999</v>
      </c>
      <c r="C19" s="17"/>
      <c r="D19" s="16">
        <v>19872.099999999999</v>
      </c>
      <c r="E19" s="21">
        <v>1.4625981473343657</v>
      </c>
      <c r="F19" s="24"/>
      <c r="G19" s="39"/>
      <c r="H19" s="46"/>
    </row>
    <row r="20" spans="1:8">
      <c r="A20" s="22" t="s">
        <v>19</v>
      </c>
      <c r="B20" s="16">
        <v>18279.3</v>
      </c>
      <c r="C20" s="17"/>
      <c r="D20" s="16">
        <v>18279.3</v>
      </c>
      <c r="E20" s="21">
        <v>1.3453671385796706</v>
      </c>
      <c r="F20" s="24"/>
      <c r="G20" s="39"/>
      <c r="H20" s="46"/>
    </row>
    <row r="21" spans="1:8">
      <c r="A21" s="22" t="s">
        <v>20</v>
      </c>
      <c r="B21" s="16">
        <v>10024</v>
      </c>
      <c r="C21" s="17"/>
      <c r="D21" s="16">
        <v>10024</v>
      </c>
      <c r="E21" s="21">
        <v>0.73777224495044225</v>
      </c>
      <c r="F21" s="24"/>
      <c r="G21" s="39"/>
      <c r="H21" s="46"/>
    </row>
    <row r="22" spans="1:8">
      <c r="A22" s="22" t="s">
        <v>22</v>
      </c>
      <c r="B22" s="16">
        <v>9893.5</v>
      </c>
      <c r="C22" s="17"/>
      <c r="D22" s="16">
        <v>9893.5</v>
      </c>
      <c r="E22" s="21">
        <v>0.72816736885646449</v>
      </c>
      <c r="F22" s="24"/>
      <c r="G22" s="39"/>
      <c r="H22" s="46"/>
    </row>
    <row r="23" spans="1:8">
      <c r="A23" s="22" t="s">
        <v>21</v>
      </c>
      <c r="B23" s="16"/>
      <c r="C23" s="17">
        <v>2997.1</v>
      </c>
      <c r="D23" s="16">
        <v>8056.2048000000004</v>
      </c>
      <c r="E23" s="21">
        <v>0.59294137081769038</v>
      </c>
      <c r="F23" s="24"/>
      <c r="G23" s="39"/>
      <c r="H23" s="46"/>
    </row>
    <row r="24" spans="1:8">
      <c r="A24" s="22" t="s">
        <v>23</v>
      </c>
      <c r="B24" s="16"/>
      <c r="C24" s="17">
        <v>2990.3</v>
      </c>
      <c r="D24" s="16">
        <v>8037.9264000000012</v>
      </c>
      <c r="E24" s="21">
        <v>0.59159606991963554</v>
      </c>
      <c r="F24" s="24"/>
      <c r="G24" s="39"/>
      <c r="H24" s="46"/>
    </row>
    <row r="25" spans="1:8">
      <c r="A25" s="22" t="s">
        <v>24</v>
      </c>
      <c r="B25" s="16"/>
      <c r="C25" s="17">
        <v>2306.5</v>
      </c>
      <c r="D25" s="16">
        <v>6199.8720000000003</v>
      </c>
      <c r="E25" s="21">
        <v>0.45631419431817521</v>
      </c>
      <c r="F25" s="24"/>
      <c r="G25" s="39"/>
      <c r="H25" s="46"/>
    </row>
    <row r="26" spans="1:8">
      <c r="A26" s="22" t="s">
        <v>25</v>
      </c>
      <c r="B26" s="16">
        <v>5083.8999999999996</v>
      </c>
      <c r="C26" s="17"/>
      <c r="D26" s="16">
        <v>5083.8999999999996</v>
      </c>
      <c r="E26" s="21">
        <v>0.37417800439979576</v>
      </c>
      <c r="F26" s="24"/>
      <c r="G26" s="39"/>
      <c r="H26" s="46"/>
    </row>
    <row r="27" spans="1:8">
      <c r="A27" s="22" t="s">
        <v>28</v>
      </c>
      <c r="B27" s="16">
        <v>3046.7</v>
      </c>
      <c r="C27" s="17"/>
      <c r="D27" s="16">
        <v>3046.7</v>
      </c>
      <c r="E27" s="21">
        <v>0.22423889651740944</v>
      </c>
      <c r="F27" s="24"/>
      <c r="G27" s="39"/>
      <c r="H27" s="46"/>
    </row>
    <row r="28" spans="1:8">
      <c r="A28" s="22" t="s">
        <v>27</v>
      </c>
      <c r="B28" s="16"/>
      <c r="C28" s="17">
        <v>919.2</v>
      </c>
      <c r="D28" s="16">
        <v>2470.8096000000005</v>
      </c>
      <c r="E28" s="21">
        <v>0.18185302727824268</v>
      </c>
      <c r="F28" s="24"/>
      <c r="G28" s="39"/>
      <c r="H28" s="46"/>
    </row>
    <row r="29" spans="1:8">
      <c r="A29" s="22" t="s">
        <v>16</v>
      </c>
      <c r="B29" s="16">
        <v>2299.5</v>
      </c>
      <c r="C29" s="17"/>
      <c r="D29" s="16">
        <v>2299.5</v>
      </c>
      <c r="E29" s="21">
        <v>0.1692445408283661</v>
      </c>
      <c r="F29" s="24"/>
      <c r="G29" s="39"/>
      <c r="H29" s="46"/>
    </row>
    <row r="30" spans="1:8">
      <c r="A30" s="22" t="s">
        <v>26</v>
      </c>
      <c r="B30" s="16">
        <v>1679.3</v>
      </c>
      <c r="C30" s="17"/>
      <c r="D30" s="16">
        <v>1679.3</v>
      </c>
      <c r="E30" s="21">
        <v>0.12359745919246583</v>
      </c>
      <c r="F30" s="24"/>
      <c r="G30" s="39"/>
      <c r="H30" s="46"/>
    </row>
    <row r="31" spans="1:8">
      <c r="A31" s="22" t="s">
        <v>29</v>
      </c>
      <c r="B31" s="16">
        <v>1593.7</v>
      </c>
      <c r="C31" s="17"/>
      <c r="D31" s="16">
        <v>1593.7</v>
      </c>
      <c r="E31" s="21">
        <v>0.11729724927948124</v>
      </c>
      <c r="F31" s="24"/>
      <c r="G31" s="39"/>
      <c r="H31" s="46"/>
    </row>
    <row r="32" spans="1:8">
      <c r="A32" s="22" t="s">
        <v>30</v>
      </c>
      <c r="B32" s="16"/>
      <c r="C32" s="17">
        <v>382.2</v>
      </c>
      <c r="D32" s="16">
        <v>1027.3536000000001</v>
      </c>
      <c r="E32" s="21">
        <v>7.5613824005378957E-2</v>
      </c>
      <c r="F32" s="24"/>
      <c r="G32" s="39"/>
      <c r="H32" s="46"/>
    </row>
    <row r="33" spans="1:8">
      <c r="A33" s="22" t="s">
        <v>32</v>
      </c>
      <c r="B33" s="16"/>
      <c r="C33" s="17">
        <v>256.89999999999998</v>
      </c>
      <c r="D33" s="16">
        <v>690.54719999999998</v>
      </c>
      <c r="E33" s="21">
        <v>5.0824676575044088E-2</v>
      </c>
      <c r="F33" s="24"/>
      <c r="G33" s="39"/>
      <c r="H33" s="46"/>
    </row>
    <row r="34" spans="1:8">
      <c r="A34" s="22" t="s">
        <v>33</v>
      </c>
      <c r="B34" s="16">
        <v>360.1</v>
      </c>
      <c r="C34" s="17"/>
      <c r="D34" s="16">
        <v>360.1</v>
      </c>
      <c r="E34" s="21">
        <v>2.6503569972730869E-2</v>
      </c>
      <c r="F34" s="24"/>
      <c r="G34" s="39"/>
      <c r="H34" s="46"/>
    </row>
    <row r="35" spans="1:8">
      <c r="A35" s="22" t="s">
        <v>34</v>
      </c>
      <c r="B35" s="16"/>
      <c r="C35" s="17">
        <v>109.5</v>
      </c>
      <c r="D35" s="16">
        <v>294.33600000000001</v>
      </c>
      <c r="E35" s="21">
        <v>2.1663301226030864E-2</v>
      </c>
      <c r="F35" s="24"/>
      <c r="G35" s="39"/>
      <c r="H35" s="46"/>
    </row>
    <row r="36" spans="1:8">
      <c r="A36" s="22" t="s">
        <v>31</v>
      </c>
      <c r="B36" s="16"/>
      <c r="C36" s="17">
        <v>82.2</v>
      </c>
      <c r="D36" s="16">
        <v>220.95360000000002</v>
      </c>
      <c r="E36" s="21">
        <v>1.6262313797075222E-2</v>
      </c>
      <c r="F36" s="24"/>
      <c r="G36" s="39"/>
      <c r="H36" s="46"/>
    </row>
    <row r="37" spans="1:8">
      <c r="A37" s="22"/>
      <c r="B37" s="16"/>
      <c r="C37" s="17"/>
      <c r="D37" s="16"/>
      <c r="E37" s="21"/>
      <c r="F37" s="24"/>
      <c r="G37" s="39"/>
      <c r="H37" s="46"/>
    </row>
    <row r="38" spans="1:8">
      <c r="A38" s="22"/>
      <c r="B38" s="16"/>
      <c r="C38" s="23"/>
      <c r="D38" s="24"/>
      <c r="E38" s="21"/>
      <c r="F38" s="24"/>
      <c r="G38" s="39"/>
      <c r="H38" s="14"/>
    </row>
    <row r="39" spans="1:8">
      <c r="A39" s="12" t="s">
        <v>35</v>
      </c>
      <c r="B39" s="16"/>
      <c r="C39" s="13">
        <f>SUM(C40:C41)</f>
        <v>99616.799999999988</v>
      </c>
      <c r="D39" s="13">
        <f>SUM(D40:D41)</f>
        <v>267769.9584</v>
      </c>
      <c r="E39" s="19">
        <f>SUM(E40:E41)</f>
        <v>19.708025073728503</v>
      </c>
      <c r="F39" s="42"/>
      <c r="G39" s="39"/>
      <c r="H39" s="14"/>
    </row>
    <row r="40" spans="1:8">
      <c r="A40" s="22" t="s">
        <v>38</v>
      </c>
      <c r="B40" s="16"/>
      <c r="C40" s="23">
        <v>50362.6</v>
      </c>
      <c r="D40" s="24">
        <v>135374.66880000001</v>
      </c>
      <c r="E40" s="21">
        <v>9.9636545600557263</v>
      </c>
      <c r="F40" s="24"/>
      <c r="G40" s="39"/>
      <c r="H40" s="46"/>
    </row>
    <row r="41" spans="1:8">
      <c r="A41" s="22" t="s">
        <v>37</v>
      </c>
      <c r="B41" s="16"/>
      <c r="C41" s="23">
        <v>49254.2</v>
      </c>
      <c r="D41" s="24">
        <v>132395.28959999999</v>
      </c>
      <c r="E41" s="21">
        <v>9.7443705136727772</v>
      </c>
      <c r="F41" s="24"/>
      <c r="G41" s="39"/>
      <c r="H41" s="46"/>
    </row>
    <row r="42" spans="1:8">
      <c r="A42" s="22"/>
      <c r="B42" s="25"/>
      <c r="C42" s="26"/>
      <c r="D42" s="27"/>
      <c r="E42" s="28"/>
      <c r="F42" s="24"/>
      <c r="G42" s="40"/>
      <c r="H42" s="14"/>
    </row>
    <row r="43" spans="1:8">
      <c r="A43" s="30" t="s">
        <v>5</v>
      </c>
      <c r="B43" s="31">
        <f>B16+B10</f>
        <v>1054871</v>
      </c>
      <c r="C43" s="31">
        <f>C16+C10</f>
        <v>113025.99999999999</v>
      </c>
      <c r="D43" s="31">
        <f>D16+D10</f>
        <v>1358684.888</v>
      </c>
      <c r="E43" s="38">
        <f>E16+E10</f>
        <v>100.00000000000001</v>
      </c>
      <c r="F43" s="43"/>
      <c r="G43" s="47"/>
      <c r="H43" s="14"/>
    </row>
    <row r="44" spans="1:8">
      <c r="A44" s="32" t="s">
        <v>40</v>
      </c>
      <c r="B44" s="33"/>
      <c r="C44" s="34"/>
      <c r="D44" s="34"/>
      <c r="E44" s="33"/>
      <c r="F44" s="23"/>
      <c r="G44" s="14"/>
      <c r="H44" s="14"/>
    </row>
    <row r="45" spans="1:8">
      <c r="A45" s="35"/>
      <c r="B45" s="36"/>
      <c r="C45" s="45"/>
      <c r="D45" s="23"/>
      <c r="E45" s="14"/>
      <c r="F45" s="23"/>
      <c r="G45" s="14"/>
      <c r="H45" s="14"/>
    </row>
    <row r="46" spans="1:8">
      <c r="B46" s="36"/>
      <c r="C46" s="37"/>
      <c r="D46" s="37"/>
      <c r="F46" s="14"/>
      <c r="G46" s="14"/>
      <c r="H46" s="14"/>
    </row>
    <row r="47" spans="1:8">
      <c r="C47" s="37"/>
      <c r="F47" s="14"/>
      <c r="G47" s="14"/>
      <c r="H47" s="14"/>
    </row>
    <row r="48" spans="1:8">
      <c r="C48" s="37"/>
    </row>
    <row r="62" spans="6:7">
      <c r="F62" s="29"/>
      <c r="G62" s="14"/>
    </row>
    <row r="63" spans="6:7">
      <c r="F63" s="29"/>
      <c r="G63" s="14"/>
    </row>
    <row r="64" spans="6:7">
      <c r="F64" s="29"/>
      <c r="G64" s="14"/>
    </row>
    <row r="65" spans="6:7">
      <c r="F65" s="29"/>
      <c r="G65" s="14"/>
    </row>
    <row r="66" spans="6:7">
      <c r="F66" s="29"/>
      <c r="G66" s="14"/>
    </row>
    <row r="67" spans="6:7">
      <c r="F67" s="29"/>
      <c r="G67" s="14"/>
    </row>
    <row r="68" spans="6:7">
      <c r="F68" s="29"/>
      <c r="G68" s="14"/>
    </row>
    <row r="69" spans="6:7">
      <c r="F69" s="29"/>
      <c r="G69" s="14"/>
    </row>
    <row r="70" spans="6:7">
      <c r="F70" s="29"/>
      <c r="G70" s="14"/>
    </row>
    <row r="71" spans="6:7">
      <c r="F71" s="29"/>
      <c r="G71" s="14"/>
    </row>
    <row r="72" spans="6:7">
      <c r="F72" s="29"/>
      <c r="G72" s="14"/>
    </row>
    <row r="73" spans="6:7">
      <c r="F73" s="29"/>
      <c r="G73" s="14"/>
    </row>
    <row r="74" spans="6:7">
      <c r="F74" s="29"/>
      <c r="G74" s="14"/>
    </row>
    <row r="75" spans="6:7">
      <c r="F75" s="29"/>
      <c r="G75" s="14"/>
    </row>
    <row r="76" spans="6:7">
      <c r="F76" s="29"/>
      <c r="G76" s="14"/>
    </row>
    <row r="77" spans="6:7">
      <c r="F77" s="29"/>
      <c r="G77" s="14"/>
    </row>
    <row r="78" spans="6:7">
      <c r="F78" s="29"/>
      <c r="G78" s="14"/>
    </row>
    <row r="79" spans="6:7">
      <c r="F79" s="29"/>
      <c r="G79" s="14"/>
    </row>
    <row r="80" spans="6:7">
      <c r="F80" s="29"/>
      <c r="G80" s="14"/>
    </row>
    <row r="81" spans="6:7">
      <c r="F81" s="29"/>
      <c r="G81" s="14"/>
    </row>
    <row r="82" spans="6:7">
      <c r="F82" s="29"/>
      <c r="G82" s="14"/>
    </row>
    <row r="83" spans="6:7">
      <c r="F83" s="29"/>
      <c r="G83" s="14"/>
    </row>
    <row r="84" spans="6:7">
      <c r="F84" s="29"/>
      <c r="G84" s="14"/>
    </row>
    <row r="85" spans="6:7">
      <c r="F85" s="29"/>
      <c r="G85" s="14"/>
    </row>
    <row r="86" spans="6:7">
      <c r="F86" s="29"/>
      <c r="G86" s="14"/>
    </row>
    <row r="87" spans="6:7">
      <c r="F87" s="29"/>
      <c r="G87" s="14"/>
    </row>
    <row r="88" spans="6:7">
      <c r="F88" s="29"/>
      <c r="G88" s="14"/>
    </row>
    <row r="89" spans="6:7">
      <c r="F89" s="29"/>
      <c r="G89" s="14"/>
    </row>
    <row r="90" spans="6:7">
      <c r="F90" s="29"/>
      <c r="G90" s="14"/>
    </row>
  </sheetData>
  <sortState ref="A19:E36">
    <sortCondition descending="1" ref="D19:D36"/>
  </sortState>
  <mergeCells count="7">
    <mergeCell ref="D7:D8"/>
    <mergeCell ref="A1:E1"/>
    <mergeCell ref="A2:E2"/>
    <mergeCell ref="A3:E3"/>
    <mergeCell ref="A4:E4"/>
    <mergeCell ref="A5:E5"/>
    <mergeCell ref="D6:E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4"/>
  <sheetViews>
    <sheetView zoomScale="86" zoomScaleNormal="86" workbookViewId="0">
      <selection activeCell="F33" sqref="F33"/>
    </sheetView>
  </sheetViews>
  <sheetFormatPr baseColWidth="10" defaultColWidth="19" defaultRowHeight="15"/>
  <cols>
    <col min="1" max="1" width="38.85546875" customWidth="1"/>
    <col min="2" max="2" width="16" customWidth="1"/>
    <col min="3" max="3" width="17.28515625" customWidth="1"/>
    <col min="4" max="4" width="12.5703125" customWidth="1"/>
    <col min="5" max="5" width="10.2851562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65</v>
      </c>
      <c r="B2" s="70"/>
      <c r="C2" s="70"/>
      <c r="D2" s="70"/>
      <c r="E2" s="70"/>
      <c r="F2" s="14"/>
      <c r="G2" s="14"/>
    </row>
    <row r="3" spans="1:8">
      <c r="A3" s="71" t="s">
        <v>54</v>
      </c>
      <c r="B3" s="71"/>
      <c r="C3" s="71"/>
      <c r="D3" s="71"/>
      <c r="E3" s="71"/>
      <c r="F3" s="14"/>
      <c r="G3" s="14"/>
    </row>
    <row r="4" spans="1:8">
      <c r="A4" s="72"/>
      <c r="B4" s="72"/>
      <c r="C4" s="72"/>
      <c r="D4" s="72"/>
      <c r="E4" s="72"/>
      <c r="F4" s="14"/>
      <c r="G4" s="14"/>
    </row>
    <row r="5" spans="1:8" ht="30">
      <c r="A5" s="1"/>
      <c r="B5" s="2" t="s">
        <v>3</v>
      </c>
      <c r="C5" s="2" t="s">
        <v>4</v>
      </c>
      <c r="D5" s="73" t="s">
        <v>5</v>
      </c>
      <c r="E5" s="74"/>
      <c r="F5" s="14"/>
      <c r="G5" s="14"/>
    </row>
    <row r="6" spans="1:8">
      <c r="A6" s="3" t="s">
        <v>6</v>
      </c>
      <c r="B6" s="4"/>
      <c r="C6" s="5"/>
      <c r="D6" s="68" t="s">
        <v>53</v>
      </c>
      <c r="E6" s="6"/>
      <c r="F6" s="14"/>
      <c r="G6" s="14"/>
    </row>
    <row r="7" spans="1:8">
      <c r="A7" s="7"/>
      <c r="B7" s="8" t="s">
        <v>8</v>
      </c>
      <c r="C7" s="9" t="s">
        <v>9</v>
      </c>
      <c r="D7" s="69"/>
      <c r="E7" s="9" t="s">
        <v>10</v>
      </c>
      <c r="F7" s="14"/>
      <c r="G7" s="14"/>
    </row>
    <row r="8" spans="1:8">
      <c r="A8" s="10"/>
      <c r="B8" s="4"/>
      <c r="C8" s="5"/>
      <c r="D8" s="4"/>
      <c r="E8" s="11"/>
      <c r="F8" s="14"/>
      <c r="G8" s="14"/>
    </row>
    <row r="9" spans="1:8">
      <c r="A9" s="65" t="s">
        <v>11</v>
      </c>
      <c r="B9" s="64">
        <f>SUM(B10:B13)</f>
        <v>1262800.8999999999</v>
      </c>
      <c r="C9" s="64">
        <f>SUM(C10:C13)</f>
        <v>22.6</v>
      </c>
      <c r="D9" s="64">
        <f>SUM(D10:D13)</f>
        <v>1262859.4791999999</v>
      </c>
      <c r="E9" s="63">
        <f>SUM(E10:E13)</f>
        <v>79.669585198671882</v>
      </c>
      <c r="F9" s="14"/>
      <c r="G9" s="14"/>
    </row>
    <row r="10" spans="1:8">
      <c r="A10" s="15" t="s">
        <v>36</v>
      </c>
      <c r="B10" s="16">
        <v>733950</v>
      </c>
      <c r="C10" s="17"/>
      <c r="D10" s="16">
        <v>733950</v>
      </c>
      <c r="E10" s="18">
        <v>46.30245329718489</v>
      </c>
      <c r="F10" s="45"/>
      <c r="G10" s="66"/>
    </row>
    <row r="11" spans="1:8">
      <c r="A11" s="15" t="s">
        <v>12</v>
      </c>
      <c r="B11" s="16">
        <v>503454</v>
      </c>
      <c r="C11" s="17"/>
      <c r="D11" s="16">
        <v>503454</v>
      </c>
      <c r="E11" s="18">
        <v>31.76123076814622</v>
      </c>
      <c r="F11" s="45"/>
      <c r="G11" s="66"/>
      <c r="H11" s="46"/>
    </row>
    <row r="12" spans="1:8" ht="15" customHeight="1">
      <c r="A12" s="15" t="s">
        <v>13</v>
      </c>
      <c r="B12" s="16">
        <v>25395.9</v>
      </c>
      <c r="C12" s="17">
        <v>22.6</v>
      </c>
      <c r="D12" s="16">
        <v>25454.479200000002</v>
      </c>
      <c r="E12" s="18">
        <v>1.6058380466818776</v>
      </c>
      <c r="F12" s="45"/>
      <c r="G12" s="66"/>
      <c r="H12" s="46"/>
    </row>
    <row r="13" spans="1:8">
      <c r="A13" s="15" t="s">
        <v>14</v>
      </c>
      <c r="B13" s="16">
        <v>1</v>
      </c>
      <c r="C13" s="17"/>
      <c r="D13" s="16">
        <v>1</v>
      </c>
      <c r="E13" s="18">
        <v>6.3086658896634491E-5</v>
      </c>
      <c r="F13" s="45"/>
      <c r="G13" s="66"/>
      <c r="H13" s="46"/>
    </row>
    <row r="14" spans="1:8">
      <c r="A14" s="15"/>
      <c r="B14" s="16"/>
      <c r="C14" s="17"/>
      <c r="D14" s="16"/>
      <c r="E14" s="18"/>
      <c r="F14" s="14"/>
      <c r="G14" s="67"/>
      <c r="H14" s="14"/>
    </row>
    <row r="15" spans="1:8">
      <c r="A15" s="65" t="s">
        <v>62</v>
      </c>
      <c r="B15" s="64">
        <f>+B17+B21+B23+B41</f>
        <v>89511</v>
      </c>
      <c r="C15" s="64">
        <f>+C17+C21+C23+C41</f>
        <v>89795.799999999988</v>
      </c>
      <c r="D15" s="64">
        <f>+D17+D21+D23+D41</f>
        <v>322261.71360000002</v>
      </c>
      <c r="E15" s="63">
        <f>+E17+E21+E23+E41</f>
        <v>20.330414801328118</v>
      </c>
      <c r="F15" s="14"/>
      <c r="G15" s="14"/>
      <c r="H15" s="14"/>
    </row>
    <row r="16" spans="1:8">
      <c r="A16" s="15"/>
      <c r="B16" s="16"/>
      <c r="C16" s="17"/>
      <c r="D16" s="16"/>
      <c r="E16" s="18"/>
      <c r="F16" s="14"/>
      <c r="G16" s="14"/>
      <c r="H16" s="14"/>
    </row>
    <row r="17" spans="1:8">
      <c r="A17" s="60" t="s">
        <v>61</v>
      </c>
      <c r="B17" s="58">
        <f>+B18+B19</f>
        <v>6165</v>
      </c>
      <c r="C17" s="58">
        <f>+C18+C19</f>
        <v>976.9</v>
      </c>
      <c r="D17" s="58">
        <f>+D18+D19</f>
        <v>8697.1247999999996</v>
      </c>
      <c r="E17" s="57">
        <f>+E18+E19</f>
        <v>0.54867254563906043</v>
      </c>
      <c r="F17" s="14"/>
      <c r="G17" s="14"/>
      <c r="H17" s="14"/>
    </row>
    <row r="18" spans="1:8">
      <c r="A18" s="22" t="s">
        <v>60</v>
      </c>
      <c r="B18" s="16">
        <v>6165</v>
      </c>
      <c r="C18" s="17"/>
      <c r="D18" s="16">
        <v>6165</v>
      </c>
      <c r="E18" s="18">
        <v>0.38892925209775164</v>
      </c>
      <c r="F18" s="45"/>
      <c r="G18" s="66"/>
      <c r="H18" s="14"/>
    </row>
    <row r="19" spans="1:8">
      <c r="A19" s="22" t="s">
        <v>16</v>
      </c>
      <c r="B19" s="16"/>
      <c r="C19" s="17">
        <v>976.9</v>
      </c>
      <c r="D19" s="16">
        <v>2532.1248000000001</v>
      </c>
      <c r="E19" s="18">
        <v>0.15974329354130884</v>
      </c>
      <c r="F19" s="45"/>
      <c r="G19" s="66"/>
      <c r="H19" s="14"/>
    </row>
    <row r="20" spans="1:8">
      <c r="A20" s="22"/>
      <c r="B20" s="16"/>
      <c r="C20" s="17"/>
      <c r="D20" s="16"/>
      <c r="E20" s="18"/>
      <c r="F20" s="45"/>
      <c r="G20" s="14"/>
      <c r="H20" s="14"/>
    </row>
    <row r="21" spans="1:8">
      <c r="A21" s="59" t="s">
        <v>59</v>
      </c>
      <c r="B21" s="58">
        <v>39567</v>
      </c>
      <c r="C21" s="62"/>
      <c r="D21" s="58">
        <v>39567</v>
      </c>
      <c r="E21" s="61">
        <v>2.4961498325631366</v>
      </c>
      <c r="F21" s="45"/>
      <c r="G21" s="66"/>
      <c r="H21" s="14"/>
    </row>
    <row r="22" spans="1:8">
      <c r="A22" s="15"/>
      <c r="B22" s="16"/>
      <c r="C22" s="17"/>
      <c r="D22" s="16"/>
      <c r="E22" s="18"/>
      <c r="F22" s="14"/>
      <c r="G22" s="14"/>
      <c r="H22" s="14"/>
    </row>
    <row r="23" spans="1:8">
      <c r="A23" s="60" t="s">
        <v>17</v>
      </c>
      <c r="B23" s="58">
        <f>SUM(B24:B39)</f>
        <v>43779</v>
      </c>
      <c r="C23" s="58">
        <f>SUM(C24:C39)</f>
        <v>7309</v>
      </c>
      <c r="D23" s="58">
        <f>SUM(D24:D39)</f>
        <v>62723.928000000007</v>
      </c>
      <c r="E23" s="57">
        <f>SUM(E24:E39)</f>
        <v>3.9570430503930618</v>
      </c>
      <c r="F23" s="14"/>
      <c r="G23" s="55"/>
      <c r="H23" s="14"/>
    </row>
    <row r="24" spans="1:8">
      <c r="A24" s="22" t="s">
        <v>19</v>
      </c>
      <c r="B24" s="16">
        <v>11108</v>
      </c>
      <c r="C24" s="17"/>
      <c r="D24" s="16">
        <v>11108</v>
      </c>
      <c r="E24" s="21">
        <v>0.70076660702381588</v>
      </c>
      <c r="F24" s="45"/>
      <c r="G24" s="66"/>
      <c r="H24" s="46"/>
    </row>
    <row r="25" spans="1:8">
      <c r="A25" s="22" t="s">
        <v>22</v>
      </c>
      <c r="B25" s="16">
        <v>10340</v>
      </c>
      <c r="C25" s="17"/>
      <c r="D25" s="16">
        <v>10340</v>
      </c>
      <c r="E25" s="21">
        <v>0.65231605299120066</v>
      </c>
      <c r="F25" s="45"/>
      <c r="G25" s="66"/>
      <c r="H25" s="46"/>
    </row>
    <row r="26" spans="1:8">
      <c r="A26" s="22" t="s">
        <v>23</v>
      </c>
      <c r="B26" s="16"/>
      <c r="C26" s="17">
        <v>3000</v>
      </c>
      <c r="D26" s="16">
        <v>7776</v>
      </c>
      <c r="E26" s="21">
        <v>0.4905618595802298</v>
      </c>
      <c r="F26" s="45"/>
      <c r="G26" s="66"/>
      <c r="H26" s="46"/>
    </row>
    <row r="27" spans="1:8">
      <c r="A27" s="22" t="s">
        <v>24</v>
      </c>
      <c r="B27" s="16"/>
      <c r="C27" s="17">
        <v>2029</v>
      </c>
      <c r="D27" s="16">
        <v>5259.1680000000006</v>
      </c>
      <c r="E27" s="21">
        <v>0.33178333769609547</v>
      </c>
      <c r="F27" s="45"/>
      <c r="G27" s="66"/>
      <c r="H27" s="46"/>
    </row>
    <row r="28" spans="1:8">
      <c r="A28" s="22" t="s">
        <v>20</v>
      </c>
      <c r="B28" s="16">
        <v>5260</v>
      </c>
      <c r="C28" s="17"/>
      <c r="D28" s="16">
        <v>5260</v>
      </c>
      <c r="E28" s="21">
        <v>0.33183582579629745</v>
      </c>
      <c r="F28" s="45"/>
      <c r="G28" s="66"/>
      <c r="H28" s="46"/>
    </row>
    <row r="29" spans="1:8">
      <c r="A29" s="22" t="s">
        <v>25</v>
      </c>
      <c r="B29" s="16">
        <v>5245</v>
      </c>
      <c r="C29" s="17"/>
      <c r="D29" s="16">
        <v>5245</v>
      </c>
      <c r="E29" s="21">
        <v>0.33088952591284793</v>
      </c>
      <c r="F29" s="45"/>
      <c r="G29" s="66"/>
      <c r="H29" s="46"/>
    </row>
    <row r="30" spans="1:8">
      <c r="A30" s="22" t="s">
        <v>18</v>
      </c>
      <c r="B30" s="16">
        <v>4864</v>
      </c>
      <c r="C30" s="17"/>
      <c r="D30" s="16">
        <v>4864</v>
      </c>
      <c r="E30" s="21">
        <v>0.30685350887323015</v>
      </c>
      <c r="F30" s="45"/>
      <c r="G30" s="66"/>
      <c r="H30" s="46"/>
    </row>
    <row r="31" spans="1:8">
      <c r="A31" s="22" t="s">
        <v>28</v>
      </c>
      <c r="B31" s="16">
        <v>3140</v>
      </c>
      <c r="C31" s="17"/>
      <c r="D31" s="16">
        <v>3140</v>
      </c>
      <c r="E31" s="21">
        <v>0.1980921089354323</v>
      </c>
      <c r="F31" s="45"/>
      <c r="G31" s="66"/>
      <c r="H31" s="46"/>
    </row>
    <row r="32" spans="1:8">
      <c r="A32" s="22" t="s">
        <v>21</v>
      </c>
      <c r="B32" s="16"/>
      <c r="C32" s="17">
        <v>1000</v>
      </c>
      <c r="D32" s="16">
        <v>2592</v>
      </c>
      <c r="E32" s="21">
        <v>0.1635206198600766</v>
      </c>
      <c r="F32" s="45"/>
      <c r="G32" s="66"/>
      <c r="H32" s="46"/>
    </row>
    <row r="33" spans="1:8">
      <c r="A33" s="22" t="s">
        <v>16</v>
      </c>
      <c r="B33" s="16">
        <v>1730</v>
      </c>
      <c r="C33" s="17"/>
      <c r="D33" s="16">
        <v>1730</v>
      </c>
      <c r="E33" s="21">
        <v>0.10913991989117766</v>
      </c>
      <c r="F33" s="45"/>
      <c r="G33" s="66"/>
      <c r="H33" s="46"/>
    </row>
    <row r="34" spans="1:8">
      <c r="A34" s="22" t="s">
        <v>27</v>
      </c>
      <c r="B34" s="16"/>
      <c r="C34" s="17">
        <v>634</v>
      </c>
      <c r="D34" s="16">
        <v>1643.328</v>
      </c>
      <c r="E34" s="21">
        <v>0.10367207299128857</v>
      </c>
      <c r="F34" s="45"/>
      <c r="G34" s="66"/>
      <c r="H34" s="46"/>
    </row>
    <row r="35" spans="1:8">
      <c r="A35" s="22" t="s">
        <v>29</v>
      </c>
      <c r="B35" s="16">
        <v>1488</v>
      </c>
      <c r="C35" s="17"/>
      <c r="D35" s="16">
        <v>1488</v>
      </c>
      <c r="E35" s="21">
        <v>9.3872948438192119E-2</v>
      </c>
      <c r="F35" s="45"/>
      <c r="G35" s="66"/>
      <c r="H35" s="46"/>
    </row>
    <row r="36" spans="1:8">
      <c r="A36" s="22" t="s">
        <v>26</v>
      </c>
      <c r="B36" s="16">
        <v>604</v>
      </c>
      <c r="C36" s="17"/>
      <c r="D36" s="16">
        <v>604</v>
      </c>
      <c r="E36" s="21">
        <v>3.8104341973567234E-2</v>
      </c>
      <c r="F36" s="45"/>
      <c r="G36" s="66"/>
      <c r="H36" s="46"/>
    </row>
    <row r="37" spans="1:8">
      <c r="A37" s="22" t="s">
        <v>30</v>
      </c>
      <c r="B37" s="16"/>
      <c r="C37" s="17">
        <v>318</v>
      </c>
      <c r="D37" s="16">
        <v>824.25599999999997</v>
      </c>
      <c r="E37" s="21">
        <v>5.1999557115504358E-2</v>
      </c>
      <c r="F37" s="45"/>
      <c r="G37" s="66"/>
      <c r="H37" s="46"/>
    </row>
    <row r="38" spans="1:8">
      <c r="A38" s="22" t="s">
        <v>32</v>
      </c>
      <c r="B38" s="16"/>
      <c r="C38" s="17">
        <v>223</v>
      </c>
      <c r="D38" s="16">
        <v>578.01599999999996</v>
      </c>
      <c r="E38" s="21">
        <v>3.646509822879708E-2</v>
      </c>
      <c r="F38" s="45"/>
      <c r="G38" s="66"/>
      <c r="H38" s="46"/>
    </row>
    <row r="39" spans="1:8">
      <c r="A39" s="22" t="s">
        <v>34</v>
      </c>
      <c r="B39" s="16"/>
      <c r="C39" s="17">
        <v>105</v>
      </c>
      <c r="D39" s="16">
        <v>272.16000000000003</v>
      </c>
      <c r="E39" s="21">
        <v>1.7169665085308043E-2</v>
      </c>
      <c r="F39" s="45"/>
      <c r="G39" s="66"/>
      <c r="H39" s="46"/>
    </row>
    <row r="40" spans="1:8">
      <c r="A40" s="22"/>
      <c r="B40" s="16"/>
      <c r="C40" s="23"/>
      <c r="D40" s="24"/>
      <c r="E40" s="21"/>
      <c r="F40" s="14"/>
      <c r="G40" s="14"/>
      <c r="H40" s="14"/>
    </row>
    <row r="41" spans="1:8">
      <c r="A41" s="59" t="s">
        <v>35</v>
      </c>
      <c r="B41" s="58"/>
      <c r="C41" s="58">
        <f>SUM(C42:C43)</f>
        <v>81509.899999999994</v>
      </c>
      <c r="D41" s="58">
        <f>SUM(D42:D43)</f>
        <v>211273.66080000001</v>
      </c>
      <c r="E41" s="57">
        <f>+E42+E43</f>
        <v>13.328549372732859</v>
      </c>
      <c r="F41" s="14"/>
      <c r="G41" s="14"/>
      <c r="H41" s="14"/>
    </row>
    <row r="42" spans="1:8">
      <c r="A42" s="22" t="s">
        <v>37</v>
      </c>
      <c r="B42" s="16"/>
      <c r="C42" s="23">
        <v>66758.2</v>
      </c>
      <c r="D42" s="24">
        <v>173037.25440000001</v>
      </c>
      <c r="E42" s="21">
        <v>10.916342244742966</v>
      </c>
      <c r="F42" s="45"/>
      <c r="G42" s="66"/>
      <c r="H42" s="46"/>
    </row>
    <row r="43" spans="1:8">
      <c r="A43" s="22" t="s">
        <v>38</v>
      </c>
      <c r="B43" s="16"/>
      <c r="C43" s="23">
        <v>14751.7</v>
      </c>
      <c r="D43" s="24">
        <v>38236.4064</v>
      </c>
      <c r="E43" s="21">
        <v>2.412207127989892</v>
      </c>
      <c r="F43" s="45"/>
      <c r="G43" s="66"/>
      <c r="H43" s="46"/>
    </row>
    <row r="44" spans="1:8">
      <c r="A44" s="22"/>
      <c r="B44" s="25"/>
      <c r="C44" s="26"/>
      <c r="D44" s="27"/>
      <c r="E44" s="28"/>
      <c r="F44" s="14"/>
      <c r="G44" s="14"/>
      <c r="H44" s="14"/>
    </row>
    <row r="45" spans="1:8">
      <c r="A45" s="30" t="s">
        <v>5</v>
      </c>
      <c r="B45" s="31">
        <f>B15+B9</f>
        <v>1352311.9</v>
      </c>
      <c r="C45" s="31">
        <f>C15+C9</f>
        <v>89818.4</v>
      </c>
      <c r="D45" s="31">
        <f>D15+D9</f>
        <v>1585121.1927999998</v>
      </c>
      <c r="E45" s="38">
        <f>E15+E9</f>
        <v>100</v>
      </c>
      <c r="F45" s="56"/>
      <c r="G45" s="55"/>
      <c r="H45" s="14"/>
    </row>
    <row r="46" spans="1:8">
      <c r="A46" s="32" t="s">
        <v>64</v>
      </c>
      <c r="B46" s="33"/>
      <c r="C46" s="34"/>
      <c r="D46" s="34"/>
      <c r="E46" s="33"/>
      <c r="F46" s="14"/>
      <c r="G46" s="55"/>
      <c r="H46" s="14"/>
    </row>
    <row r="47" spans="1:8">
      <c r="A47" s="35"/>
      <c r="B47" s="53"/>
      <c r="C47" s="45"/>
      <c r="D47" s="23"/>
      <c r="E47" s="14"/>
      <c r="F47" s="14"/>
      <c r="G47" s="55"/>
      <c r="H47" s="14"/>
    </row>
    <row r="48" spans="1:8">
      <c r="B48" s="53"/>
      <c r="C48" s="37"/>
      <c r="D48" s="37"/>
      <c r="F48" s="14"/>
      <c r="G48" s="14"/>
      <c r="H48" s="14"/>
    </row>
    <row r="49" spans="2:8">
      <c r="B49" s="52"/>
      <c r="C49" s="37"/>
      <c r="F49" s="14"/>
      <c r="G49" s="14"/>
      <c r="H49" s="14"/>
    </row>
    <row r="50" spans="2:8">
      <c r="C50" s="37"/>
      <c r="F50" s="14"/>
      <c r="G50" s="14"/>
    </row>
    <row r="51" spans="2:8">
      <c r="F51" s="14"/>
      <c r="G51" s="14"/>
    </row>
    <row r="52" spans="2:8">
      <c r="F52" s="14"/>
      <c r="G52" s="14"/>
    </row>
    <row r="53" spans="2:8">
      <c r="F53" s="14"/>
      <c r="G53" s="14"/>
    </row>
    <row r="54" spans="2:8">
      <c r="F54" s="14"/>
      <c r="G54" s="14"/>
    </row>
    <row r="55" spans="2:8">
      <c r="F55" s="14"/>
      <c r="G55" s="14"/>
    </row>
    <row r="56" spans="2:8">
      <c r="F56" s="14"/>
      <c r="G56" s="14"/>
    </row>
    <row r="57" spans="2:8">
      <c r="F57" s="14"/>
      <c r="G57" s="14"/>
    </row>
    <row r="58" spans="2:8">
      <c r="F58" s="14"/>
      <c r="G58" s="14"/>
    </row>
    <row r="59" spans="2:8">
      <c r="F59" s="14"/>
      <c r="G59" s="14"/>
    </row>
    <row r="60" spans="2:8">
      <c r="F60" s="14"/>
      <c r="G60" s="14"/>
    </row>
    <row r="61" spans="2:8">
      <c r="F61" s="14"/>
      <c r="G61" s="14"/>
    </row>
    <row r="62" spans="2:8">
      <c r="F62" s="14"/>
      <c r="G62" s="14"/>
    </row>
    <row r="63" spans="2:8">
      <c r="E63" s="14"/>
      <c r="F63" s="14"/>
      <c r="G63" s="14"/>
    </row>
    <row r="64" spans="2:8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  <row r="71" spans="5:7">
      <c r="E71" s="14"/>
      <c r="F71" s="14"/>
      <c r="G71" s="14"/>
    </row>
    <row r="72" spans="5:7">
      <c r="E72" s="14"/>
      <c r="F72" s="14"/>
      <c r="G72" s="14"/>
    </row>
    <row r="73" spans="5:7">
      <c r="E73" s="14"/>
      <c r="F73" s="14"/>
      <c r="G73" s="14"/>
    </row>
    <row r="74" spans="5:7">
      <c r="E74" s="14"/>
      <c r="F74" s="14"/>
      <c r="G74" s="14"/>
    </row>
    <row r="75" spans="5:7">
      <c r="E75" s="14"/>
      <c r="F75" s="14"/>
      <c r="G75" s="14"/>
    </row>
    <row r="76" spans="5:7">
      <c r="E76" s="14"/>
      <c r="F76" s="14"/>
      <c r="G76" s="14"/>
    </row>
    <row r="77" spans="5:7">
      <c r="E77" s="14"/>
      <c r="F77" s="14"/>
      <c r="G77" s="14"/>
    </row>
    <row r="78" spans="5:7">
      <c r="E78" s="14"/>
      <c r="F78" s="14"/>
      <c r="G78" s="14"/>
    </row>
    <row r="79" spans="5:7">
      <c r="E79" s="14"/>
      <c r="F79" s="14"/>
      <c r="G79" s="14"/>
    </row>
    <row r="80" spans="5:7">
      <c r="E80" s="14"/>
      <c r="F80" s="14"/>
      <c r="G80" s="14"/>
    </row>
    <row r="81" spans="5:7">
      <c r="E81" s="14"/>
      <c r="F81" s="14"/>
      <c r="G81" s="14"/>
    </row>
    <row r="82" spans="5:7">
      <c r="E82" s="14"/>
      <c r="F82" s="14"/>
      <c r="G82" s="14"/>
    </row>
    <row r="83" spans="5:7">
      <c r="E83" s="14"/>
      <c r="F83" s="14"/>
      <c r="G83" s="14"/>
    </row>
    <row r="84" spans="5:7">
      <c r="E84" s="14"/>
      <c r="F84" s="14"/>
      <c r="G84" s="14"/>
    </row>
    <row r="85" spans="5:7">
      <c r="E85" s="14"/>
      <c r="F85" s="14"/>
      <c r="G85" s="14"/>
    </row>
    <row r="86" spans="5:7">
      <c r="E86" s="14"/>
      <c r="F86" s="14"/>
      <c r="G86" s="14"/>
    </row>
    <row r="87" spans="5:7">
      <c r="E87" s="14"/>
      <c r="F87" s="14"/>
      <c r="G87" s="14"/>
    </row>
    <row r="88" spans="5:7">
      <c r="E88" s="14"/>
      <c r="F88" s="14"/>
      <c r="G88" s="14"/>
    </row>
    <row r="89" spans="5:7">
      <c r="E89" s="14"/>
      <c r="F89" s="14"/>
      <c r="G89" s="14"/>
    </row>
    <row r="90" spans="5:7">
      <c r="E90" s="14"/>
      <c r="F90" s="14"/>
      <c r="G90" s="14"/>
    </row>
    <row r="91" spans="5:7">
      <c r="E91" s="14"/>
      <c r="F91" s="14"/>
      <c r="G91" s="14"/>
    </row>
    <row r="92" spans="5:7">
      <c r="E92" s="14"/>
      <c r="F92" s="14"/>
      <c r="G92" s="14"/>
    </row>
    <row r="93" spans="5:7">
      <c r="E93" s="14"/>
      <c r="F93" s="14"/>
    </row>
    <row r="94" spans="5:7">
      <c r="E94" s="14"/>
      <c r="F94" s="14"/>
    </row>
  </sheetData>
  <mergeCells count="6">
    <mergeCell ref="D6:D7"/>
    <mergeCell ref="A1:E1"/>
    <mergeCell ref="A2:E2"/>
    <mergeCell ref="A3:E3"/>
    <mergeCell ref="A4:E4"/>
    <mergeCell ref="D5:E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3"/>
  <sheetViews>
    <sheetView topLeftCell="A22" zoomScale="86" zoomScaleNormal="86" workbookViewId="0">
      <selection activeCell="G41" sqref="G41"/>
    </sheetView>
  </sheetViews>
  <sheetFormatPr baseColWidth="10" defaultColWidth="19" defaultRowHeight="15"/>
  <cols>
    <col min="1" max="1" width="38.85546875" customWidth="1"/>
    <col min="2" max="2" width="16" customWidth="1"/>
    <col min="3" max="3" width="17.28515625" customWidth="1"/>
    <col min="4" max="4" width="12.5703125" customWidth="1"/>
    <col min="5" max="5" width="10.2851562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66</v>
      </c>
      <c r="B2" s="70"/>
      <c r="C2" s="70"/>
      <c r="D2" s="70"/>
      <c r="E2" s="70"/>
      <c r="F2" s="14"/>
      <c r="G2" s="14"/>
    </row>
    <row r="3" spans="1:8">
      <c r="A3" s="71" t="s">
        <v>54</v>
      </c>
      <c r="B3" s="71"/>
      <c r="C3" s="71"/>
      <c r="D3" s="71"/>
      <c r="E3" s="71"/>
      <c r="F3" s="14"/>
      <c r="G3" s="14"/>
    </row>
    <row r="4" spans="1:8">
      <c r="A4" s="72"/>
      <c r="B4" s="72"/>
      <c r="C4" s="72"/>
      <c r="D4" s="72"/>
      <c r="E4" s="72"/>
      <c r="F4" s="14"/>
      <c r="G4" s="14"/>
    </row>
    <row r="5" spans="1:8" ht="30">
      <c r="A5" s="1"/>
      <c r="B5" s="2" t="s">
        <v>3</v>
      </c>
      <c r="C5" s="2" t="s">
        <v>4</v>
      </c>
      <c r="D5" s="73" t="s">
        <v>5</v>
      </c>
      <c r="E5" s="74"/>
      <c r="F5" s="14"/>
      <c r="G5" s="14"/>
    </row>
    <row r="6" spans="1:8">
      <c r="A6" s="3" t="s">
        <v>6</v>
      </c>
      <c r="B6" s="4"/>
      <c r="C6" s="5"/>
      <c r="D6" s="68" t="s">
        <v>53</v>
      </c>
      <c r="E6" s="6"/>
      <c r="F6" s="14"/>
      <c r="G6" s="14"/>
    </row>
    <row r="7" spans="1:8">
      <c r="A7" s="7"/>
      <c r="B7" s="8" t="s">
        <v>8</v>
      </c>
      <c r="C7" s="9" t="s">
        <v>9</v>
      </c>
      <c r="D7" s="69"/>
      <c r="E7" s="9" t="s">
        <v>10</v>
      </c>
      <c r="F7" s="14"/>
      <c r="G7" s="14"/>
    </row>
    <row r="8" spans="1:8">
      <c r="A8" s="10"/>
      <c r="B8" s="4"/>
      <c r="C8" s="5"/>
      <c r="D8" s="4"/>
      <c r="E8" s="11"/>
      <c r="F8" s="14"/>
      <c r="G8" s="14"/>
    </row>
    <row r="9" spans="1:8">
      <c r="A9" s="65" t="s">
        <v>11</v>
      </c>
      <c r="B9" s="64">
        <f>SUM(B10:B13)</f>
        <v>1265492</v>
      </c>
      <c r="C9" s="64">
        <f>SUM(C10:C13)</f>
        <v>1026</v>
      </c>
      <c r="D9" s="64">
        <f>SUM(D10:D13)</f>
        <v>1268138.054</v>
      </c>
      <c r="E9" s="63">
        <f>SUM(E10:E13)</f>
        <v>79.957244600147774</v>
      </c>
      <c r="F9" s="14"/>
      <c r="G9" s="14"/>
    </row>
    <row r="10" spans="1:8">
      <c r="A10" s="15" t="s">
        <v>36</v>
      </c>
      <c r="B10" s="16">
        <v>790978</v>
      </c>
      <c r="C10" s="17"/>
      <c r="D10" s="16">
        <v>790978</v>
      </c>
      <c r="E10" s="18">
        <v>49.871874138504232</v>
      </c>
      <c r="F10" s="45"/>
      <c r="G10" s="66"/>
    </row>
    <row r="11" spans="1:8">
      <c r="A11" s="15" t="s">
        <v>12</v>
      </c>
      <c r="B11" s="16">
        <v>474353</v>
      </c>
      <c r="C11" s="17"/>
      <c r="D11" s="16">
        <v>474353</v>
      </c>
      <c r="E11" s="18">
        <v>29.908383182872218</v>
      </c>
      <c r="F11" s="45"/>
      <c r="G11" s="66"/>
      <c r="H11" s="46"/>
    </row>
    <row r="12" spans="1:8" ht="15" customHeight="1">
      <c r="A12" s="15" t="s">
        <v>13</v>
      </c>
      <c r="B12" s="16">
        <v>160</v>
      </c>
      <c r="C12" s="17">
        <v>1026</v>
      </c>
      <c r="D12" s="16">
        <v>2806.0540000000001</v>
      </c>
      <c r="E12" s="18">
        <v>0.17692422787213599</v>
      </c>
      <c r="F12" s="45"/>
      <c r="G12" s="66"/>
      <c r="H12" s="46"/>
    </row>
    <row r="13" spans="1:8">
      <c r="A13" s="15" t="s">
        <v>14</v>
      </c>
      <c r="B13" s="16">
        <v>1</v>
      </c>
      <c r="C13" s="17"/>
      <c r="D13" s="16">
        <v>1</v>
      </c>
      <c r="E13" s="18">
        <v>6.305089918873122E-5</v>
      </c>
      <c r="F13" s="45"/>
      <c r="G13" s="66"/>
      <c r="H13" s="46"/>
    </row>
    <row r="14" spans="1:8">
      <c r="A14" s="15"/>
      <c r="B14" s="16"/>
      <c r="C14" s="17"/>
      <c r="D14" s="16"/>
      <c r="E14" s="18"/>
      <c r="F14" s="14"/>
      <c r="G14" s="67"/>
      <c r="H14" s="14"/>
    </row>
    <row r="15" spans="1:8">
      <c r="A15" s="65" t="s">
        <v>62</v>
      </c>
      <c r="B15" s="64">
        <f>+B17+B21+B23+B40</f>
        <v>88991</v>
      </c>
      <c r="C15" s="64">
        <f>+C17+C21+C23+C40</f>
        <v>88751.9</v>
      </c>
      <c r="D15" s="64">
        <f>+D17+D21+D23+D40</f>
        <v>317882.15010000003</v>
      </c>
      <c r="E15" s="63">
        <f>+E17+E21+E23+E40</f>
        <v>20.042755399852222</v>
      </c>
      <c r="F15" s="14"/>
      <c r="G15" s="14"/>
      <c r="H15" s="14"/>
    </row>
    <row r="16" spans="1:8">
      <c r="A16" s="15"/>
      <c r="B16" s="16"/>
      <c r="C16" s="17"/>
      <c r="D16" s="16"/>
      <c r="E16" s="18"/>
      <c r="F16" s="14"/>
      <c r="G16" s="14"/>
      <c r="H16" s="14"/>
    </row>
    <row r="17" spans="1:8">
      <c r="A17" s="60" t="s">
        <v>61</v>
      </c>
      <c r="B17" s="58">
        <f>+B18+B19</f>
        <v>6187</v>
      </c>
      <c r="C17" s="58">
        <f>+C18+C19</f>
        <v>976</v>
      </c>
      <c r="D17" s="58">
        <f>+D18+D19</f>
        <v>8704.1039999999994</v>
      </c>
      <c r="E17" s="57">
        <f>+E18+E19</f>
        <v>0.5488015838322321</v>
      </c>
      <c r="F17" s="14"/>
      <c r="G17" s="14"/>
      <c r="H17" s="14"/>
    </row>
    <row r="18" spans="1:8">
      <c r="A18" s="22" t="s">
        <v>60</v>
      </c>
      <c r="B18" s="16">
        <v>6187</v>
      </c>
      <c r="C18" s="17"/>
      <c r="D18" s="16">
        <v>6187</v>
      </c>
      <c r="E18" s="18">
        <v>0.39009591328068</v>
      </c>
      <c r="F18" s="45"/>
      <c r="G18" s="66"/>
      <c r="H18" s="14"/>
    </row>
    <row r="19" spans="1:8">
      <c r="A19" s="22" t="s">
        <v>16</v>
      </c>
      <c r="B19" s="16"/>
      <c r="C19" s="17">
        <v>976</v>
      </c>
      <c r="D19" s="16">
        <v>2517.1040000000003</v>
      </c>
      <c r="E19" s="18">
        <v>0.1587056705515521</v>
      </c>
      <c r="F19" s="45"/>
      <c r="G19" s="66"/>
      <c r="H19" s="14"/>
    </row>
    <row r="20" spans="1:8">
      <c r="A20" s="22"/>
      <c r="B20" s="16"/>
      <c r="C20" s="17"/>
      <c r="D20" s="16"/>
      <c r="E20" s="18"/>
      <c r="F20" s="45"/>
      <c r="G20" s="14"/>
      <c r="H20" s="14"/>
    </row>
    <row r="21" spans="1:8">
      <c r="A21" s="59" t="s">
        <v>59</v>
      </c>
      <c r="B21" s="58">
        <v>39526</v>
      </c>
      <c r="C21" s="62"/>
      <c r="D21" s="58">
        <v>39526</v>
      </c>
      <c r="E21" s="61">
        <v>2.4921498413337897</v>
      </c>
      <c r="F21" s="45"/>
      <c r="G21" s="66"/>
      <c r="H21" s="14"/>
    </row>
    <row r="22" spans="1:8">
      <c r="A22" s="15"/>
      <c r="B22" s="16"/>
      <c r="C22" s="17"/>
      <c r="D22" s="16"/>
      <c r="E22" s="18"/>
      <c r="F22" s="14"/>
      <c r="G22" s="14"/>
      <c r="H22" s="14"/>
    </row>
    <row r="23" spans="1:8">
      <c r="A23" s="60" t="s">
        <v>17</v>
      </c>
      <c r="B23" s="58">
        <f>SUM(B24:B38)</f>
        <v>43278</v>
      </c>
      <c r="C23" s="58">
        <f>SUM(C24:C38)</f>
        <v>6266</v>
      </c>
      <c r="D23" s="58">
        <f>SUM(D24:D38)</f>
        <v>59438.014000000003</v>
      </c>
      <c r="E23" s="57">
        <f>SUM(E24:E38)</f>
        <v>3.7476202286923943</v>
      </c>
      <c r="F23" s="14"/>
      <c r="G23" s="55"/>
      <c r="H23" s="14"/>
    </row>
    <row r="24" spans="1:8">
      <c r="A24" s="22" t="s">
        <v>19</v>
      </c>
      <c r="B24" s="16">
        <v>11077</v>
      </c>
      <c r="C24" s="17"/>
      <c r="D24" s="16">
        <v>11077</v>
      </c>
      <c r="E24" s="21">
        <v>0.69841481031357566</v>
      </c>
      <c r="F24" s="45"/>
      <c r="G24" s="66"/>
      <c r="H24" s="46"/>
    </row>
    <row r="25" spans="1:8">
      <c r="A25" s="22" t="s">
        <v>22</v>
      </c>
      <c r="B25" s="16">
        <v>10416</v>
      </c>
      <c r="C25" s="17"/>
      <c r="D25" s="16">
        <v>10416</v>
      </c>
      <c r="E25" s="21">
        <v>0.65673816594982426</v>
      </c>
      <c r="F25" s="45"/>
      <c r="G25" s="66"/>
      <c r="H25" s="46"/>
    </row>
    <row r="26" spans="1:8">
      <c r="A26" s="22" t="s">
        <v>23</v>
      </c>
      <c r="B26" s="16"/>
      <c r="C26" s="17">
        <v>2994</v>
      </c>
      <c r="D26" s="16">
        <v>7721.5260000000007</v>
      </c>
      <c r="E26" s="21">
        <v>0.48684915740916701</v>
      </c>
      <c r="F26" s="45"/>
      <c r="G26" s="66"/>
      <c r="H26" s="46"/>
    </row>
    <row r="27" spans="1:8">
      <c r="A27" s="22" t="s">
        <v>20</v>
      </c>
      <c r="B27" s="16">
        <v>5285</v>
      </c>
      <c r="C27" s="17"/>
      <c r="D27" s="16">
        <v>5285</v>
      </c>
      <c r="E27" s="21">
        <v>0.33322400221244441</v>
      </c>
      <c r="F27" s="45"/>
      <c r="G27" s="66"/>
      <c r="H27" s="46"/>
    </row>
    <row r="28" spans="1:8">
      <c r="A28" s="22" t="s">
        <v>25</v>
      </c>
      <c r="B28" s="16">
        <v>5273</v>
      </c>
      <c r="C28" s="17"/>
      <c r="D28" s="16">
        <v>5273</v>
      </c>
      <c r="E28" s="21">
        <v>0.33246739142217968</v>
      </c>
      <c r="F28" s="45"/>
      <c r="G28" s="66"/>
      <c r="H28" s="46"/>
    </row>
    <row r="29" spans="1:8">
      <c r="A29" s="22" t="s">
        <v>24</v>
      </c>
      <c r="B29" s="16"/>
      <c r="C29" s="17">
        <v>2013</v>
      </c>
      <c r="D29" s="16">
        <v>5191.527</v>
      </c>
      <c r="E29" s="21">
        <v>0.32733044551257623</v>
      </c>
      <c r="F29" s="45"/>
      <c r="G29" s="66"/>
      <c r="H29" s="46"/>
    </row>
    <row r="30" spans="1:8">
      <c r="A30" s="22" t="s">
        <v>18</v>
      </c>
      <c r="B30" s="16">
        <v>4855</v>
      </c>
      <c r="C30" s="17"/>
      <c r="D30" s="16">
        <v>4855</v>
      </c>
      <c r="E30" s="21">
        <v>0.30611211556129003</v>
      </c>
      <c r="F30" s="45"/>
      <c r="G30" s="66"/>
      <c r="H30" s="46"/>
    </row>
    <row r="31" spans="1:8">
      <c r="A31" s="22" t="s">
        <v>28</v>
      </c>
      <c r="B31" s="16">
        <v>3156</v>
      </c>
      <c r="C31" s="17"/>
      <c r="D31" s="16">
        <v>3156</v>
      </c>
      <c r="E31" s="21">
        <v>0.19898863783963569</v>
      </c>
      <c r="F31" s="45"/>
      <c r="G31" s="66"/>
      <c r="H31" s="46"/>
    </row>
    <row r="32" spans="1:8">
      <c r="A32" s="22" t="s">
        <v>16</v>
      </c>
      <c r="B32" s="16">
        <v>1727</v>
      </c>
      <c r="C32" s="17"/>
      <c r="D32" s="16">
        <v>1727</v>
      </c>
      <c r="E32" s="21">
        <v>0.10888890289893879</v>
      </c>
      <c r="F32" s="45"/>
      <c r="G32" s="66"/>
      <c r="H32" s="46"/>
    </row>
    <row r="33" spans="1:8">
      <c r="A33" s="22" t="s">
        <v>27</v>
      </c>
      <c r="B33" s="16"/>
      <c r="C33" s="17">
        <v>620</v>
      </c>
      <c r="D33" s="16">
        <v>1598.98</v>
      </c>
      <c r="E33" s="21">
        <v>0.10081712678479743</v>
      </c>
      <c r="F33" s="45"/>
      <c r="G33" s="66"/>
      <c r="H33" s="46"/>
    </row>
    <row r="34" spans="1:8">
      <c r="A34" s="22" t="s">
        <v>29</v>
      </c>
      <c r="B34" s="16">
        <v>1337</v>
      </c>
      <c r="C34" s="17"/>
      <c r="D34" s="16">
        <v>1337</v>
      </c>
      <c r="E34" s="21">
        <v>8.4299052215333639E-2</v>
      </c>
      <c r="F34" s="45"/>
      <c r="G34" s="66"/>
      <c r="H34" s="46"/>
    </row>
    <row r="35" spans="1:8">
      <c r="A35" s="22" t="s">
        <v>30</v>
      </c>
      <c r="B35" s="16"/>
      <c r="C35" s="17">
        <v>315</v>
      </c>
      <c r="D35" s="16">
        <v>812.3850000000001</v>
      </c>
      <c r="E35" s="21">
        <v>5.1221604737437407E-2</v>
      </c>
      <c r="F35" s="45"/>
      <c r="G35" s="66"/>
      <c r="H35" s="46"/>
    </row>
    <row r="36" spans="1:8">
      <c r="A36" s="22" t="s">
        <v>32</v>
      </c>
      <c r="B36" s="16"/>
      <c r="C36" s="17">
        <v>222</v>
      </c>
      <c r="D36" s="16">
        <v>572.53800000000001</v>
      </c>
      <c r="E36" s="21">
        <v>3.6099035719717794E-2</v>
      </c>
      <c r="F36" s="45"/>
      <c r="G36" s="66"/>
      <c r="H36" s="46"/>
    </row>
    <row r="37" spans="1:8">
      <c r="A37" s="22" t="s">
        <v>34</v>
      </c>
      <c r="B37" s="16"/>
      <c r="C37" s="17">
        <v>102</v>
      </c>
      <c r="D37" s="16">
        <v>263.05799999999999</v>
      </c>
      <c r="E37" s="21">
        <v>1.6586043438789257E-2</v>
      </c>
      <c r="F37" s="45"/>
      <c r="G37" s="66"/>
      <c r="H37" s="46"/>
    </row>
    <row r="38" spans="1:8">
      <c r="A38" s="22" t="s">
        <v>26</v>
      </c>
      <c r="B38" s="16">
        <v>152</v>
      </c>
      <c r="C38" s="17"/>
      <c r="D38" s="16">
        <v>152</v>
      </c>
      <c r="E38" s="21">
        <v>9.5837366766871445E-3</v>
      </c>
      <c r="F38" s="45"/>
      <c r="G38" s="66"/>
      <c r="H38" s="46"/>
    </row>
    <row r="39" spans="1:8">
      <c r="A39" s="22"/>
      <c r="B39" s="16"/>
      <c r="C39" s="23"/>
      <c r="D39" s="24"/>
      <c r="E39" s="21"/>
      <c r="F39" s="14"/>
      <c r="G39" s="14"/>
      <c r="H39" s="14"/>
    </row>
    <row r="40" spans="1:8">
      <c r="A40" s="59" t="s">
        <v>35</v>
      </c>
      <c r="B40" s="58"/>
      <c r="C40" s="58">
        <f>SUM(C41:C42)</f>
        <v>81509.899999999994</v>
      </c>
      <c r="D40" s="58">
        <f>SUM(D41:D42)</f>
        <v>210214.03210000001</v>
      </c>
      <c r="E40" s="57">
        <f>+E41+E42</f>
        <v>13.254183745993807</v>
      </c>
      <c r="F40" s="14"/>
      <c r="G40" s="14"/>
      <c r="H40" s="14"/>
    </row>
    <row r="41" spans="1:8">
      <c r="A41" s="22" t="s">
        <v>37</v>
      </c>
      <c r="B41" s="16"/>
      <c r="C41" s="23">
        <v>66758.2</v>
      </c>
      <c r="D41" s="24">
        <v>172169.39780000001</v>
      </c>
      <c r="E41" s="21">
        <v>10.855435344072362</v>
      </c>
      <c r="F41" s="45"/>
      <c r="G41" s="66"/>
      <c r="H41" s="46"/>
    </row>
    <row r="42" spans="1:8">
      <c r="A42" s="22" t="s">
        <v>38</v>
      </c>
      <c r="B42" s="16"/>
      <c r="C42" s="23">
        <v>14751.7</v>
      </c>
      <c r="D42" s="24">
        <v>38044.634300000005</v>
      </c>
      <c r="E42" s="21">
        <v>2.3987484019214458</v>
      </c>
      <c r="F42" s="45"/>
      <c r="G42" s="66"/>
      <c r="H42" s="46"/>
    </row>
    <row r="43" spans="1:8">
      <c r="A43" s="22"/>
      <c r="B43" s="25"/>
      <c r="C43" s="26"/>
      <c r="D43" s="27"/>
      <c r="E43" s="28"/>
      <c r="F43" s="14"/>
      <c r="G43" s="14"/>
      <c r="H43" s="14"/>
    </row>
    <row r="44" spans="1:8">
      <c r="A44" s="30" t="s">
        <v>5</v>
      </c>
      <c r="B44" s="31">
        <f>B15+B9</f>
        <v>1354483</v>
      </c>
      <c r="C44" s="31">
        <f>C15+C9</f>
        <v>89777.9</v>
      </c>
      <c r="D44" s="31">
        <f>D15+D9</f>
        <v>1586020.2041</v>
      </c>
      <c r="E44" s="38">
        <f>E15+E9</f>
        <v>100</v>
      </c>
      <c r="F44" s="56"/>
      <c r="G44" s="55"/>
      <c r="H44" s="14"/>
    </row>
    <row r="45" spans="1:8">
      <c r="A45" s="32" t="s">
        <v>67</v>
      </c>
      <c r="B45" s="33"/>
      <c r="C45" s="34"/>
      <c r="D45" s="34"/>
      <c r="E45" s="33"/>
      <c r="F45" s="14"/>
      <c r="G45" s="55"/>
      <c r="H45" s="14"/>
    </row>
    <row r="46" spans="1:8">
      <c r="A46" s="35"/>
      <c r="B46" s="53"/>
      <c r="C46" s="45"/>
      <c r="D46" s="23"/>
      <c r="E46" s="14"/>
      <c r="F46" s="14"/>
      <c r="G46" s="55"/>
      <c r="H46" s="14"/>
    </row>
    <row r="47" spans="1:8">
      <c r="B47" s="53"/>
      <c r="C47" s="37"/>
      <c r="D47" s="37"/>
      <c r="F47" s="14"/>
      <c r="G47" s="14"/>
      <c r="H47" s="14"/>
    </row>
    <row r="48" spans="1:8">
      <c r="B48" s="52"/>
      <c r="C48" s="37"/>
      <c r="F48" s="14"/>
      <c r="G48" s="14"/>
      <c r="H48" s="14"/>
    </row>
    <row r="49" spans="3:7">
      <c r="C49" s="37"/>
      <c r="F49" s="14"/>
      <c r="G49" s="14"/>
    </row>
    <row r="50" spans="3:7">
      <c r="F50" s="14"/>
      <c r="G50" s="14"/>
    </row>
    <row r="51" spans="3:7">
      <c r="F51" s="14"/>
      <c r="G51" s="14"/>
    </row>
    <row r="52" spans="3:7">
      <c r="F52" s="14"/>
      <c r="G52" s="14"/>
    </row>
    <row r="53" spans="3:7">
      <c r="F53" s="14"/>
      <c r="G53" s="14"/>
    </row>
    <row r="54" spans="3:7">
      <c r="F54" s="14"/>
      <c r="G54" s="14"/>
    </row>
    <row r="55" spans="3:7">
      <c r="F55" s="14"/>
      <c r="G55" s="14"/>
    </row>
    <row r="56" spans="3:7">
      <c r="F56" s="14"/>
      <c r="G56" s="14"/>
    </row>
    <row r="57" spans="3:7">
      <c r="F57" s="14"/>
      <c r="G57" s="14"/>
    </row>
    <row r="58" spans="3:7">
      <c r="F58" s="14"/>
      <c r="G58" s="14"/>
    </row>
    <row r="59" spans="3:7">
      <c r="F59" s="14"/>
      <c r="G59" s="14"/>
    </row>
    <row r="60" spans="3:7">
      <c r="F60" s="14"/>
      <c r="G60" s="14"/>
    </row>
    <row r="61" spans="3:7">
      <c r="F61" s="14"/>
      <c r="G61" s="14"/>
    </row>
    <row r="62" spans="3:7">
      <c r="E62" s="14"/>
      <c r="F62" s="14"/>
      <c r="G62" s="14"/>
    </row>
    <row r="63" spans="3:7">
      <c r="E63" s="14"/>
      <c r="F63" s="14"/>
      <c r="G63" s="14"/>
    </row>
    <row r="64" spans="3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  <row r="71" spans="5:7">
      <c r="E71" s="14"/>
      <c r="F71" s="14"/>
      <c r="G71" s="14"/>
    </row>
    <row r="72" spans="5:7">
      <c r="E72" s="14"/>
      <c r="F72" s="14"/>
      <c r="G72" s="14"/>
    </row>
    <row r="73" spans="5:7">
      <c r="E73" s="14"/>
      <c r="F73" s="14"/>
      <c r="G73" s="14"/>
    </row>
    <row r="74" spans="5:7">
      <c r="E74" s="14"/>
      <c r="F74" s="14"/>
      <c r="G74" s="14"/>
    </row>
    <row r="75" spans="5:7">
      <c r="E75" s="14"/>
      <c r="F75" s="14"/>
      <c r="G75" s="14"/>
    </row>
    <row r="76" spans="5:7">
      <c r="E76" s="14"/>
      <c r="F76" s="14"/>
      <c r="G76" s="14"/>
    </row>
    <row r="77" spans="5:7">
      <c r="E77" s="14"/>
      <c r="F77" s="14"/>
      <c r="G77" s="14"/>
    </row>
    <row r="78" spans="5:7">
      <c r="E78" s="14"/>
      <c r="F78" s="14"/>
      <c r="G78" s="14"/>
    </row>
    <row r="79" spans="5:7">
      <c r="E79" s="14"/>
      <c r="F79" s="14"/>
      <c r="G79" s="14"/>
    </row>
    <row r="80" spans="5:7">
      <c r="E80" s="14"/>
      <c r="F80" s="14"/>
      <c r="G80" s="14"/>
    </row>
    <row r="81" spans="5:7">
      <c r="E81" s="14"/>
      <c r="F81" s="14"/>
      <c r="G81" s="14"/>
    </row>
    <row r="82" spans="5:7">
      <c r="E82" s="14"/>
      <c r="F82" s="14"/>
      <c r="G82" s="14"/>
    </row>
    <row r="83" spans="5:7">
      <c r="E83" s="14"/>
      <c r="F83" s="14"/>
      <c r="G83" s="14"/>
    </row>
    <row r="84" spans="5:7">
      <c r="E84" s="14"/>
      <c r="F84" s="14"/>
      <c r="G84" s="14"/>
    </row>
    <row r="85" spans="5:7">
      <c r="E85" s="14"/>
      <c r="F85" s="14"/>
      <c r="G85" s="14"/>
    </row>
    <row r="86" spans="5:7">
      <c r="E86" s="14"/>
      <c r="F86" s="14"/>
      <c r="G86" s="14"/>
    </row>
    <row r="87" spans="5:7">
      <c r="E87" s="14"/>
      <c r="F87" s="14"/>
      <c r="G87" s="14"/>
    </row>
    <row r="88" spans="5:7">
      <c r="E88" s="14"/>
      <c r="F88" s="14"/>
      <c r="G88" s="14"/>
    </row>
    <row r="89" spans="5:7">
      <c r="E89" s="14"/>
      <c r="F89" s="14"/>
      <c r="G89" s="14"/>
    </row>
    <row r="90" spans="5:7">
      <c r="E90" s="14"/>
      <c r="F90" s="14"/>
      <c r="G90" s="14"/>
    </row>
    <row r="91" spans="5:7">
      <c r="E91" s="14"/>
      <c r="F91" s="14"/>
      <c r="G91" s="14"/>
    </row>
    <row r="92" spans="5:7">
      <c r="E92" s="14"/>
      <c r="F92" s="14"/>
    </row>
    <row r="93" spans="5:7">
      <c r="E93" s="14"/>
      <c r="F93" s="14"/>
    </row>
  </sheetData>
  <mergeCells count="6">
    <mergeCell ref="D6:D7"/>
    <mergeCell ref="A1:E1"/>
    <mergeCell ref="A2:E2"/>
    <mergeCell ref="A3:E3"/>
    <mergeCell ref="A4:E4"/>
    <mergeCell ref="D5:E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25" workbookViewId="0">
      <selection activeCell="F45" sqref="F45"/>
    </sheetView>
  </sheetViews>
  <sheetFormatPr baseColWidth="10" defaultRowHeight="15"/>
  <cols>
    <col min="1" max="1" width="38.5703125" customWidth="1"/>
    <col min="2" max="2" width="16.5703125" customWidth="1"/>
    <col min="3" max="3" width="16.42578125" customWidth="1"/>
  </cols>
  <sheetData>
    <row r="1" spans="1:5" ht="15.75">
      <c r="A1" s="75" t="s">
        <v>0</v>
      </c>
      <c r="B1" s="75"/>
      <c r="C1" s="75"/>
      <c r="D1" s="75"/>
      <c r="E1" s="75"/>
    </row>
    <row r="2" spans="1:5" ht="15.75">
      <c r="A2" s="75" t="s">
        <v>68</v>
      </c>
      <c r="B2" s="75"/>
      <c r="C2" s="75"/>
      <c r="D2" s="75"/>
      <c r="E2" s="75"/>
    </row>
    <row r="3" spans="1:5">
      <c r="A3" s="76" t="s">
        <v>69</v>
      </c>
      <c r="B3" s="76"/>
      <c r="C3" s="76"/>
      <c r="D3" s="76"/>
      <c r="E3" s="76"/>
    </row>
    <row r="4" spans="1:5">
      <c r="A4" s="77"/>
      <c r="B4" s="77"/>
      <c r="C4" s="77"/>
      <c r="D4" s="77"/>
      <c r="E4" s="77"/>
    </row>
    <row r="5" spans="1:5" ht="45">
      <c r="A5" s="78"/>
      <c r="B5" s="79" t="s">
        <v>3</v>
      </c>
      <c r="C5" s="79" t="s">
        <v>4</v>
      </c>
      <c r="D5" s="80" t="s">
        <v>5</v>
      </c>
      <c r="E5" s="81"/>
    </row>
    <row r="6" spans="1:5">
      <c r="A6" s="82" t="s">
        <v>6</v>
      </c>
      <c r="B6" s="83"/>
      <c r="C6" s="84"/>
      <c r="D6" s="85" t="s">
        <v>53</v>
      </c>
      <c r="E6" s="86"/>
    </row>
    <row r="7" spans="1:5">
      <c r="A7" s="87"/>
      <c r="B7" s="88" t="s">
        <v>8</v>
      </c>
      <c r="C7" s="89" t="s">
        <v>9</v>
      </c>
      <c r="D7" s="90"/>
      <c r="E7" s="89" t="s">
        <v>10</v>
      </c>
    </row>
    <row r="8" spans="1:5">
      <c r="A8" s="91"/>
      <c r="B8" s="83"/>
      <c r="C8" s="84"/>
      <c r="D8" s="83"/>
      <c r="E8" s="92"/>
    </row>
    <row r="9" spans="1:5">
      <c r="A9" s="93" t="s">
        <v>11</v>
      </c>
      <c r="B9" s="64">
        <v>1317400.84959</v>
      </c>
      <c r="C9" s="64">
        <v>39.382349999999995</v>
      </c>
      <c r="D9" s="64">
        <v>1317501.2352001499</v>
      </c>
      <c r="E9" s="63">
        <v>82.921890444091019</v>
      </c>
    </row>
    <row r="10" spans="1:5">
      <c r="A10" s="94" t="s">
        <v>36</v>
      </c>
      <c r="B10" s="16">
        <v>788201.46600000001</v>
      </c>
      <c r="C10" s="17"/>
      <c r="D10" s="16">
        <v>788201.46600000001</v>
      </c>
      <c r="E10" s="95">
        <v>49.608420747776229</v>
      </c>
    </row>
    <row r="11" spans="1:5">
      <c r="A11" s="94" t="s">
        <v>12</v>
      </c>
      <c r="B11" s="16">
        <v>521093</v>
      </c>
      <c r="C11" s="17"/>
      <c r="D11" s="16">
        <v>521093</v>
      </c>
      <c r="E11" s="95">
        <v>32.796945841662463</v>
      </c>
    </row>
    <row r="12" spans="1:5">
      <c r="A12" s="94" t="s">
        <v>13</v>
      </c>
      <c r="B12" s="16">
        <v>8105.3835899999995</v>
      </c>
      <c r="C12" s="17">
        <v>39.382349999999995</v>
      </c>
      <c r="D12" s="16">
        <v>8205.76920015</v>
      </c>
      <c r="E12" s="95">
        <v>0.51646091589505416</v>
      </c>
    </row>
    <row r="13" spans="1:5">
      <c r="A13" s="94" t="s">
        <v>14</v>
      </c>
      <c r="B13" s="16">
        <v>1</v>
      </c>
      <c r="C13" s="17"/>
      <c r="D13" s="16">
        <v>1</v>
      </c>
      <c r="E13" s="95">
        <v>6.2938757269167823E-5</v>
      </c>
    </row>
    <row r="14" spans="1:5">
      <c r="A14" s="94"/>
      <c r="B14" s="16"/>
      <c r="C14" s="17"/>
      <c r="D14" s="16"/>
      <c r="E14" s="96"/>
    </row>
    <row r="15" spans="1:5">
      <c r="A15" s="93" t="s">
        <v>62</v>
      </c>
      <c r="B15" s="64">
        <v>50230.719055399997</v>
      </c>
      <c r="C15" s="64">
        <v>86745.453597639993</v>
      </c>
      <c r="D15" s="64">
        <v>271193.81611458433</v>
      </c>
      <c r="E15" s="63">
        <v>16.67785108221187</v>
      </c>
    </row>
    <row r="16" spans="1:5">
      <c r="A16" s="94"/>
      <c r="B16" s="16"/>
      <c r="C16" s="17"/>
      <c r="D16" s="16"/>
      <c r="E16" s="96"/>
    </row>
    <row r="17" spans="1:5" ht="57.75">
      <c r="A17" s="97" t="s">
        <v>61</v>
      </c>
      <c r="B17" s="58">
        <v>10192.277320000001</v>
      </c>
      <c r="C17" s="58">
        <v>1994.9495199999999</v>
      </c>
      <c r="D17" s="58">
        <v>15277.403646479999</v>
      </c>
      <c r="E17" s="57">
        <v>0.5707901166856183</v>
      </c>
    </row>
    <row r="18" spans="1:5">
      <c r="A18" s="98" t="s">
        <v>70</v>
      </c>
      <c r="B18" s="16">
        <v>3983.8502699999999</v>
      </c>
      <c r="C18" s="17"/>
      <c r="D18" s="16">
        <v>3983.8502699999999</v>
      </c>
      <c r="E18" s="95">
        <v>0.25073858514023867</v>
      </c>
    </row>
    <row r="19" spans="1:5">
      <c r="A19" s="98" t="s">
        <v>24</v>
      </c>
      <c r="B19" s="16"/>
      <c r="C19" s="17">
        <v>1014.56952</v>
      </c>
      <c r="D19" s="16">
        <v>2586.1377064799999</v>
      </c>
      <c r="E19" s="95">
        <v>0.16276829337278706</v>
      </c>
    </row>
    <row r="20" spans="1:5">
      <c r="A20" s="98" t="s">
        <v>16</v>
      </c>
      <c r="B20" s="16"/>
      <c r="C20" s="17">
        <v>980.37999999999988</v>
      </c>
      <c r="D20" s="16">
        <v>2498.9886199999996</v>
      </c>
      <c r="E20" s="95">
        <v>0.15728323817259263</v>
      </c>
    </row>
    <row r="21" spans="1:5">
      <c r="A21" s="98" t="s">
        <v>60</v>
      </c>
      <c r="B21" s="16">
        <v>6208.4270500000002</v>
      </c>
      <c r="C21" s="17"/>
      <c r="D21" s="16">
        <v>6208.4270500000002</v>
      </c>
      <c r="E21" s="95"/>
    </row>
    <row r="22" spans="1:5">
      <c r="A22" s="94"/>
      <c r="B22" s="16"/>
      <c r="C22" s="99"/>
      <c r="D22" s="16"/>
      <c r="E22" s="96"/>
    </row>
    <row r="23" spans="1:5" ht="29.25">
      <c r="A23" s="97" t="s">
        <v>17</v>
      </c>
      <c r="B23" s="58">
        <v>40038.441735399996</v>
      </c>
      <c r="C23" s="58">
        <v>3240.6171076400001</v>
      </c>
      <c r="D23" s="58">
        <v>48147.710581574356</v>
      </c>
      <c r="E23" s="57">
        <v>3.0303570693598516</v>
      </c>
    </row>
    <row r="24" spans="1:5">
      <c r="A24" s="98" t="s">
        <v>22</v>
      </c>
      <c r="B24" s="16">
        <v>10419.841679199999</v>
      </c>
      <c r="C24" s="17">
        <v>0</v>
      </c>
      <c r="D24" s="16">
        <v>10419.841679199999</v>
      </c>
      <c r="E24" s="95">
        <v>0.65581188623032671</v>
      </c>
    </row>
    <row r="25" spans="1:5">
      <c r="A25" s="98" t="s">
        <v>20</v>
      </c>
      <c r="B25" s="16">
        <v>5277.1500000000005</v>
      </c>
      <c r="C25" s="17">
        <v>0</v>
      </c>
      <c r="D25" s="16">
        <v>5277.1500000000005</v>
      </c>
      <c r="E25" s="95">
        <v>0.33213726292298895</v>
      </c>
    </row>
    <row r="26" spans="1:5">
      <c r="A26" s="98" t="s">
        <v>25</v>
      </c>
      <c r="B26" s="16">
        <v>5267.05</v>
      </c>
      <c r="C26" s="17">
        <v>0</v>
      </c>
      <c r="D26" s="16">
        <v>5267.05</v>
      </c>
      <c r="E26" s="95">
        <v>0.33150158147457032</v>
      </c>
    </row>
    <row r="27" spans="1:5">
      <c r="A27" s="98" t="s">
        <v>18</v>
      </c>
      <c r="B27" s="16">
        <v>4841.5679999999993</v>
      </c>
      <c r="C27" s="17">
        <v>0</v>
      </c>
      <c r="D27" s="16">
        <v>4841.5679999999993</v>
      </c>
      <c r="E27" s="95">
        <v>0.30472227315417022</v>
      </c>
    </row>
    <row r="28" spans="1:5">
      <c r="A28" s="98" t="s">
        <v>28</v>
      </c>
      <c r="B28" s="16">
        <v>3152.76</v>
      </c>
      <c r="C28" s="17">
        <v>0</v>
      </c>
      <c r="D28" s="16">
        <v>3152.76</v>
      </c>
      <c r="E28" s="95">
        <v>0.19843079636794153</v>
      </c>
    </row>
    <row r="29" spans="1:5">
      <c r="A29" s="98" t="s">
        <v>19</v>
      </c>
      <c r="B29" s="16">
        <v>8049.06</v>
      </c>
      <c r="C29" s="17">
        <v>0</v>
      </c>
      <c r="D29" s="16">
        <v>8049.06</v>
      </c>
      <c r="E29" s="95">
        <v>0.5065978335849679</v>
      </c>
    </row>
    <row r="30" spans="1:5">
      <c r="A30" s="98" t="s">
        <v>27</v>
      </c>
      <c r="B30" s="16">
        <v>0</v>
      </c>
      <c r="C30" s="17">
        <v>605.02318500000001</v>
      </c>
      <c r="D30" s="16">
        <v>1542.2040985650001</v>
      </c>
      <c r="E30" s="95">
        <v>9.7064409419098288E-2</v>
      </c>
    </row>
    <row r="31" spans="1:5">
      <c r="A31" s="98" t="s">
        <v>29</v>
      </c>
      <c r="B31" s="16">
        <v>1337.1934949999998</v>
      </c>
      <c r="C31" s="17">
        <v>0</v>
      </c>
      <c r="D31" s="16">
        <v>1337.1934949999998</v>
      </c>
      <c r="E31" s="95">
        <v>8.4161296803715147E-2</v>
      </c>
    </row>
    <row r="32" spans="1:5">
      <c r="A32" s="98" t="s">
        <v>16</v>
      </c>
      <c r="B32" s="16">
        <v>1542.7543999999998</v>
      </c>
      <c r="C32" s="17">
        <v>0</v>
      </c>
      <c r="D32" s="16">
        <v>1542.7543999999998</v>
      </c>
      <c r="E32" s="95">
        <v>9.7099044707540619E-2</v>
      </c>
    </row>
    <row r="33" spans="1:5">
      <c r="A33" s="98" t="s">
        <v>30</v>
      </c>
      <c r="B33" s="16">
        <v>0</v>
      </c>
      <c r="C33" s="17">
        <v>303.31485000000004</v>
      </c>
      <c r="D33" s="16">
        <v>773.14955265000003</v>
      </c>
      <c r="E33" s="95">
        <v>4.8661072027004031E-2</v>
      </c>
    </row>
    <row r="34" spans="1:5">
      <c r="A34" s="98" t="s">
        <v>32</v>
      </c>
      <c r="B34" s="16">
        <v>0</v>
      </c>
      <c r="C34" s="17">
        <v>220.78889000000001</v>
      </c>
      <c r="D34" s="16">
        <v>562.79088061000004</v>
      </c>
      <c r="E34" s="95">
        <v>3.5421358628013995E-2</v>
      </c>
    </row>
    <row r="35" spans="1:5">
      <c r="A35" s="98" t="s">
        <v>34</v>
      </c>
      <c r="B35" s="16">
        <v>0</v>
      </c>
      <c r="C35" s="17">
        <v>101.83995863999999</v>
      </c>
      <c r="D35" s="16">
        <v>259.59005457335996</v>
      </c>
      <c r="E35" s="95">
        <v>1.6338275434282731E-2</v>
      </c>
    </row>
    <row r="36" spans="1:5">
      <c r="A36" s="98" t="s">
        <v>24</v>
      </c>
      <c r="B36" s="16">
        <v>0</v>
      </c>
      <c r="C36" s="17">
        <v>2009.650224</v>
      </c>
      <c r="D36" s="16">
        <v>5122.5984209759999</v>
      </c>
      <c r="E36" s="95">
        <v>0.3224099786052308</v>
      </c>
    </row>
    <row r="37" spans="1:5">
      <c r="A37" s="98" t="s">
        <v>71</v>
      </c>
      <c r="B37" s="16">
        <v>151.06416119999997</v>
      </c>
      <c r="C37" s="17">
        <v>0</v>
      </c>
      <c r="D37" s="24"/>
      <c r="E37" s="95"/>
    </row>
    <row r="38" spans="1:5">
      <c r="A38" s="98"/>
      <c r="B38" s="16"/>
      <c r="C38" s="23"/>
      <c r="D38" s="24"/>
      <c r="E38" s="21"/>
    </row>
    <row r="39" spans="1:5">
      <c r="A39" s="100" t="s">
        <v>35</v>
      </c>
      <c r="B39" s="58"/>
      <c r="C39" s="58">
        <v>81509.886969999992</v>
      </c>
      <c r="D39" s="58">
        <v>207768.70188653001</v>
      </c>
      <c r="E39" s="57">
        <v>13.0767038961664</v>
      </c>
    </row>
    <row r="40" spans="1:5">
      <c r="A40" s="98" t="s">
        <v>37</v>
      </c>
      <c r="B40" s="16"/>
      <c r="C40" s="23">
        <v>66758.165439999997</v>
      </c>
      <c r="D40" s="16">
        <v>170166.56370656</v>
      </c>
      <c r="E40" s="95">
        <v>10.710072048455562</v>
      </c>
    </row>
    <row r="41" spans="1:5">
      <c r="A41" s="98" t="s">
        <v>38</v>
      </c>
      <c r="B41" s="16"/>
      <c r="C41" s="23">
        <v>14751.721529999999</v>
      </c>
      <c r="D41" s="16">
        <v>37602.138179969996</v>
      </c>
      <c r="E41" s="95">
        <v>2.3666318477108392</v>
      </c>
    </row>
    <row r="42" spans="1:5">
      <c r="A42" s="98"/>
      <c r="B42" s="25"/>
      <c r="C42" s="26"/>
      <c r="D42" s="27"/>
      <c r="E42" s="101"/>
    </row>
    <row r="43" spans="1:5">
      <c r="A43" s="102" t="s">
        <v>5</v>
      </c>
      <c r="B43" s="31">
        <v>1367631.5686454</v>
      </c>
      <c r="C43" s="31">
        <v>86784.835947639993</v>
      </c>
      <c r="D43" s="31">
        <v>1588846.1154759342</v>
      </c>
      <c r="E43" s="38">
        <v>99.599741526302893</v>
      </c>
    </row>
    <row r="44" spans="1:5">
      <c r="A44" s="103" t="s">
        <v>72</v>
      </c>
      <c r="B44" s="104"/>
      <c r="C44" s="105"/>
      <c r="D44" s="105"/>
      <c r="E44" s="104"/>
    </row>
  </sheetData>
  <mergeCells count="6">
    <mergeCell ref="A1:E1"/>
    <mergeCell ref="A2:E2"/>
    <mergeCell ref="A3:E3"/>
    <mergeCell ref="A4:E4"/>
    <mergeCell ref="D5:E5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="86" zoomScaleNormal="86" workbookViewId="0">
      <selection activeCell="G23" sqref="G23"/>
    </sheetView>
  </sheetViews>
  <sheetFormatPr baseColWidth="10" defaultColWidth="19" defaultRowHeight="15"/>
  <cols>
    <col min="1" max="1" width="34.8554687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1</v>
      </c>
      <c r="B2" s="70"/>
      <c r="C2" s="70"/>
      <c r="D2" s="70"/>
      <c r="E2" s="70"/>
      <c r="F2" s="14"/>
      <c r="G2" s="14"/>
    </row>
    <row r="3" spans="1:8" ht="15.75">
      <c r="A3" s="70" t="s">
        <v>41</v>
      </c>
      <c r="B3" s="70"/>
      <c r="C3" s="70"/>
      <c r="D3" s="70"/>
      <c r="E3" s="70"/>
      <c r="F3" s="14"/>
      <c r="G3" s="14"/>
    </row>
    <row r="4" spans="1:8">
      <c r="A4" s="71" t="s">
        <v>2</v>
      </c>
      <c r="B4" s="71"/>
      <c r="C4" s="71"/>
      <c r="D4" s="71"/>
      <c r="E4" s="71"/>
      <c r="F4" s="14"/>
      <c r="G4" s="14"/>
    </row>
    <row r="5" spans="1:8">
      <c r="A5" s="72"/>
      <c r="B5" s="72"/>
      <c r="C5" s="72"/>
      <c r="D5" s="72"/>
      <c r="E5" s="72"/>
      <c r="F5" s="14"/>
      <c r="G5" s="14"/>
    </row>
    <row r="6" spans="1:8" ht="30">
      <c r="A6" s="1"/>
      <c r="B6" s="2" t="s">
        <v>3</v>
      </c>
      <c r="C6" s="2" t="s">
        <v>4</v>
      </c>
      <c r="D6" s="73" t="s">
        <v>5</v>
      </c>
      <c r="E6" s="74"/>
      <c r="F6" s="14"/>
      <c r="G6" s="14"/>
    </row>
    <row r="7" spans="1:8">
      <c r="A7" s="3" t="s">
        <v>6</v>
      </c>
      <c r="B7" s="4"/>
      <c r="C7" s="5"/>
      <c r="D7" s="68" t="s">
        <v>7</v>
      </c>
      <c r="E7" s="6"/>
      <c r="F7" s="14"/>
      <c r="G7" s="14"/>
    </row>
    <row r="8" spans="1:8">
      <c r="A8" s="7"/>
      <c r="B8" s="8" t="s">
        <v>8</v>
      </c>
      <c r="C8" s="9" t="s">
        <v>9</v>
      </c>
      <c r="D8" s="69"/>
      <c r="E8" s="9" t="s">
        <v>10</v>
      </c>
      <c r="F8" s="14"/>
      <c r="G8" s="14"/>
    </row>
    <row r="9" spans="1:8">
      <c r="A9" s="10"/>
      <c r="B9" s="4"/>
      <c r="C9" s="5"/>
      <c r="D9" s="4"/>
      <c r="E9" s="11"/>
      <c r="F9" s="14"/>
      <c r="G9" s="14"/>
    </row>
    <row r="10" spans="1:8">
      <c r="A10" s="12" t="s">
        <v>11</v>
      </c>
      <c r="B10" s="13">
        <f>SUM(B11:B14)</f>
        <v>987271.6</v>
      </c>
      <c r="C10" s="13">
        <f>SUM(C11:C14)</f>
        <v>61</v>
      </c>
      <c r="D10" s="13">
        <f>SUM(D11:D14)</f>
        <v>987434.83600000001</v>
      </c>
      <c r="E10" s="19">
        <f>SUM(E11:E14)</f>
        <v>72.466828248909664</v>
      </c>
      <c r="F10" s="42"/>
      <c r="G10" s="41"/>
    </row>
    <row r="11" spans="1:8">
      <c r="A11" s="15" t="s">
        <v>12</v>
      </c>
      <c r="B11" s="16">
        <v>702168</v>
      </c>
      <c r="C11" s="17"/>
      <c r="D11" s="16">
        <v>702168</v>
      </c>
      <c r="E11" s="18">
        <v>51.531388201783479</v>
      </c>
      <c r="F11" s="24"/>
      <c r="G11" s="39"/>
      <c r="H11" s="46"/>
    </row>
    <row r="12" spans="1:8">
      <c r="A12" s="15" t="s">
        <v>36</v>
      </c>
      <c r="B12" s="16">
        <v>285097.5</v>
      </c>
      <c r="C12" s="17"/>
      <c r="D12" s="16">
        <v>285097.5</v>
      </c>
      <c r="E12" s="18">
        <v>20.923012652040487</v>
      </c>
      <c r="F12" s="24"/>
      <c r="G12" s="39"/>
      <c r="H12" s="46"/>
    </row>
    <row r="13" spans="1:8" ht="15" customHeight="1">
      <c r="A13" s="15" t="s">
        <v>13</v>
      </c>
      <c r="B13" s="16">
        <v>5.0999999999999996</v>
      </c>
      <c r="C13" s="17">
        <v>61</v>
      </c>
      <c r="D13" s="16">
        <v>168.33600000000001</v>
      </c>
      <c r="E13" s="18">
        <v>1.2354006112974991E-2</v>
      </c>
      <c r="F13" s="24"/>
      <c r="G13" s="39"/>
      <c r="H13" s="46"/>
    </row>
    <row r="14" spans="1:8">
      <c r="A14" s="15" t="s">
        <v>14</v>
      </c>
      <c r="B14" s="16">
        <v>1</v>
      </c>
      <c r="C14" s="17"/>
      <c r="D14" s="16">
        <v>1</v>
      </c>
      <c r="E14" s="18">
        <v>7.3388972727016159E-5</v>
      </c>
      <c r="F14" s="24"/>
      <c r="G14" s="39"/>
      <c r="H14" s="46"/>
    </row>
    <row r="15" spans="1:8">
      <c r="A15" s="15"/>
      <c r="B15" s="16"/>
      <c r="C15" s="17"/>
      <c r="D15" s="16"/>
      <c r="E15" s="18"/>
      <c r="F15" s="24"/>
      <c r="G15" s="39"/>
      <c r="H15" s="14"/>
    </row>
    <row r="16" spans="1:8">
      <c r="A16" s="12" t="s">
        <v>15</v>
      </c>
      <c r="B16" s="13">
        <f>+B18+B39</f>
        <v>72351.000000000015</v>
      </c>
      <c r="C16" s="13">
        <f>+C18+C39</f>
        <v>113160.19999999998</v>
      </c>
      <c r="D16" s="13">
        <f>+D18+D39</f>
        <v>375167.69520000002</v>
      </c>
      <c r="E16" s="19">
        <f>+E18+E39</f>
        <v>27.533171751090311</v>
      </c>
      <c r="F16" s="42"/>
      <c r="G16" s="41"/>
      <c r="H16" s="14"/>
    </row>
    <row r="17" spans="1:8">
      <c r="A17" s="15"/>
      <c r="B17" s="16"/>
      <c r="C17" s="17"/>
      <c r="D17" s="16"/>
      <c r="E17" s="18"/>
      <c r="F17" s="24"/>
      <c r="G17" s="44"/>
      <c r="H17" s="14"/>
    </row>
    <row r="18" spans="1:8">
      <c r="A18" s="20" t="s">
        <v>17</v>
      </c>
      <c r="B18" s="13">
        <f>SUM(B19:B37)</f>
        <v>72351.000000000015</v>
      </c>
      <c r="C18" s="13">
        <f>SUM(C19:C37)</f>
        <v>8021.4</v>
      </c>
      <c r="D18" s="13">
        <f>SUM(D19:D37)</f>
        <v>93816.266400000022</v>
      </c>
      <c r="E18" s="19">
        <f>SUM(E19:E37)</f>
        <v>6.8850794161800826</v>
      </c>
      <c r="F18" s="42"/>
      <c r="G18" s="41"/>
      <c r="H18" s="14"/>
    </row>
    <row r="19" spans="1:8">
      <c r="A19" s="22" t="s">
        <v>18</v>
      </c>
      <c r="B19" s="16">
        <v>19914.099999999999</v>
      </c>
      <c r="C19" s="17"/>
      <c r="D19" s="16">
        <v>19914.099999999999</v>
      </c>
      <c r="E19" s="21">
        <v>1.4614753417830721</v>
      </c>
      <c r="F19" s="24"/>
      <c r="G19" s="39"/>
      <c r="H19" s="46"/>
    </row>
    <row r="20" spans="1:8">
      <c r="A20" s="22" t="s">
        <v>19</v>
      </c>
      <c r="B20" s="16">
        <v>18335</v>
      </c>
      <c r="C20" s="17"/>
      <c r="D20" s="16">
        <v>18335</v>
      </c>
      <c r="E20" s="21">
        <v>1.3455868149498411</v>
      </c>
      <c r="F20" s="24"/>
      <c r="G20" s="39"/>
      <c r="H20" s="46"/>
    </row>
    <row r="21" spans="1:8">
      <c r="A21" s="22" t="s">
        <v>22</v>
      </c>
      <c r="B21" s="16">
        <v>10037.6</v>
      </c>
      <c r="C21" s="17"/>
      <c r="D21" s="16">
        <v>10037.6</v>
      </c>
      <c r="E21" s="21">
        <v>0.73664915264469744</v>
      </c>
      <c r="F21" s="24"/>
      <c r="G21" s="39"/>
      <c r="H21" s="46"/>
    </row>
    <row r="22" spans="1:8">
      <c r="A22" s="22" t="s">
        <v>20</v>
      </c>
      <c r="B22" s="16">
        <v>10021.9</v>
      </c>
      <c r="C22" s="17"/>
      <c r="D22" s="16">
        <v>10021.9</v>
      </c>
      <c r="E22" s="21">
        <v>0.73549694577288316</v>
      </c>
      <c r="F22" s="24"/>
      <c r="G22" s="39"/>
      <c r="H22" s="46"/>
    </row>
    <row r="23" spans="1:8">
      <c r="A23" s="22" t="s">
        <v>23</v>
      </c>
      <c r="B23" s="16"/>
      <c r="C23" s="17">
        <v>2999</v>
      </c>
      <c r="D23" s="16">
        <v>8025.3240000000005</v>
      </c>
      <c r="E23" s="21">
        <v>0.58897028416146824</v>
      </c>
      <c r="F23" s="24"/>
      <c r="G23" s="39"/>
      <c r="H23" s="46"/>
    </row>
    <row r="24" spans="1:8">
      <c r="A24" s="22" t="s">
        <v>24</v>
      </c>
      <c r="B24" s="16"/>
      <c r="C24" s="17">
        <v>2309.5</v>
      </c>
      <c r="D24" s="16">
        <v>6180.2220000000007</v>
      </c>
      <c r="E24" s="21">
        <v>0.45356014380490528</v>
      </c>
      <c r="F24" s="24"/>
      <c r="G24" s="39"/>
      <c r="H24" s="46"/>
    </row>
    <row r="25" spans="1:8">
      <c r="A25" s="22" t="s">
        <v>25</v>
      </c>
      <c r="B25" s="16">
        <v>5152.1000000000004</v>
      </c>
      <c r="C25" s="17"/>
      <c r="D25" s="16">
        <v>5152.1000000000004</v>
      </c>
      <c r="E25" s="21">
        <v>0.37810732638685995</v>
      </c>
      <c r="F25" s="24"/>
      <c r="G25" s="39"/>
      <c r="H25" s="46"/>
    </row>
    <row r="26" spans="1:8">
      <c r="A26" s="22" t="s">
        <v>28</v>
      </c>
      <c r="B26" s="16">
        <v>3087.1</v>
      </c>
      <c r="C26" s="17"/>
      <c r="D26" s="16">
        <v>3087.1</v>
      </c>
      <c r="E26" s="21">
        <v>0.22655909770557153</v>
      </c>
      <c r="F26" s="24"/>
      <c r="G26" s="39"/>
      <c r="H26" s="46"/>
    </row>
    <row r="27" spans="1:8">
      <c r="A27" s="22" t="s">
        <v>21</v>
      </c>
      <c r="B27" s="16"/>
      <c r="C27" s="17">
        <v>998.7</v>
      </c>
      <c r="D27" s="16">
        <v>2672.5212000000001</v>
      </c>
      <c r="E27" s="21">
        <v>0.19613358545917248</v>
      </c>
      <c r="F27" s="24"/>
      <c r="G27" s="39"/>
      <c r="H27" s="46"/>
    </row>
    <row r="28" spans="1:8">
      <c r="A28" s="22" t="s">
        <v>27</v>
      </c>
      <c r="B28" s="16"/>
      <c r="C28" s="17">
        <v>902.6</v>
      </c>
      <c r="D28" s="16">
        <v>2415.3576000000003</v>
      </c>
      <c r="E28" s="21">
        <v>0.17726061303239121</v>
      </c>
      <c r="F28" s="24"/>
      <c r="G28" s="39"/>
      <c r="H28" s="46"/>
    </row>
    <row r="29" spans="1:8">
      <c r="A29" s="22" t="s">
        <v>16</v>
      </c>
      <c r="B29" s="16">
        <v>2301.5</v>
      </c>
      <c r="C29" s="17"/>
      <c r="D29" s="16">
        <v>2301.5</v>
      </c>
      <c r="E29" s="21">
        <v>0.16890472073122767</v>
      </c>
      <c r="F29" s="24"/>
      <c r="G29" s="39"/>
      <c r="H29" s="46"/>
    </row>
    <row r="30" spans="1:8">
      <c r="A30" s="22" t="s">
        <v>29</v>
      </c>
      <c r="B30" s="16">
        <v>1611.6</v>
      </c>
      <c r="C30" s="17"/>
      <c r="D30" s="16">
        <v>1611.6</v>
      </c>
      <c r="E30" s="21">
        <v>0.11827366844685923</v>
      </c>
      <c r="F30" s="24"/>
      <c r="G30" s="39"/>
      <c r="H30" s="46"/>
    </row>
    <row r="31" spans="1:8">
      <c r="A31" s="22" t="s">
        <v>26</v>
      </c>
      <c r="B31" s="16">
        <v>1529.6</v>
      </c>
      <c r="C31" s="17"/>
      <c r="D31" s="16">
        <v>1529.6</v>
      </c>
      <c r="E31" s="21">
        <v>0.1122557726832439</v>
      </c>
      <c r="F31" s="24"/>
      <c r="G31" s="39"/>
      <c r="H31" s="46"/>
    </row>
    <row r="32" spans="1:8">
      <c r="A32" s="22" t="s">
        <v>30</v>
      </c>
      <c r="B32" s="16"/>
      <c r="C32" s="17">
        <v>377.4</v>
      </c>
      <c r="D32" s="16">
        <v>1009.9224</v>
      </c>
      <c r="E32" s="21">
        <v>7.4117167470002701E-2</v>
      </c>
      <c r="F32" s="24"/>
      <c r="G32" s="39"/>
      <c r="H32" s="46"/>
    </row>
    <row r="33" spans="1:8">
      <c r="A33" s="22" t="s">
        <v>32</v>
      </c>
      <c r="B33" s="16"/>
      <c r="C33" s="17">
        <v>244</v>
      </c>
      <c r="D33" s="16">
        <v>652.94400000000007</v>
      </c>
      <c r="E33" s="21">
        <v>4.7918889408268842E-2</v>
      </c>
      <c r="F33" s="24"/>
      <c r="G33" s="39"/>
      <c r="H33" s="46"/>
    </row>
    <row r="34" spans="1:8">
      <c r="A34" s="22" t="s">
        <v>33</v>
      </c>
      <c r="B34" s="16">
        <v>360.5</v>
      </c>
      <c r="C34" s="17"/>
      <c r="D34" s="16">
        <v>360.5</v>
      </c>
      <c r="E34" s="21">
        <v>2.6456724668089321E-2</v>
      </c>
      <c r="F34" s="24"/>
      <c r="G34" s="39"/>
      <c r="H34" s="46"/>
    </row>
    <row r="35" spans="1:8">
      <c r="A35" s="22" t="s">
        <v>34</v>
      </c>
      <c r="B35" s="16"/>
      <c r="C35" s="17">
        <v>107.8</v>
      </c>
      <c r="D35" s="16">
        <v>288.47280000000001</v>
      </c>
      <c r="E35" s="21">
        <v>2.1170722451685987E-2</v>
      </c>
      <c r="F35" s="24"/>
      <c r="G35" s="39"/>
      <c r="H35" s="46"/>
    </row>
    <row r="36" spans="1:8">
      <c r="A36" s="22" t="s">
        <v>31</v>
      </c>
      <c r="B36" s="16"/>
      <c r="C36" s="17">
        <v>82.4</v>
      </c>
      <c r="D36" s="16">
        <v>220.50240000000002</v>
      </c>
      <c r="E36" s="21">
        <v>1.6182444619841609E-2</v>
      </c>
      <c r="F36" s="24"/>
      <c r="G36" s="39"/>
      <c r="H36" s="46"/>
    </row>
    <row r="37" spans="1:8">
      <c r="A37" s="22"/>
      <c r="B37" s="16"/>
      <c r="C37" s="17"/>
      <c r="D37" s="16"/>
      <c r="E37" s="21"/>
      <c r="F37" s="24"/>
      <c r="G37" s="39"/>
      <c r="H37" s="46"/>
    </row>
    <row r="38" spans="1:8">
      <c r="A38" s="22"/>
      <c r="B38" s="16"/>
      <c r="C38" s="23"/>
      <c r="D38" s="24"/>
      <c r="E38" s="21"/>
      <c r="F38" s="24"/>
      <c r="G38" s="39"/>
      <c r="H38" s="14"/>
    </row>
    <row r="39" spans="1:8">
      <c r="A39" s="12" t="s">
        <v>35</v>
      </c>
      <c r="B39" s="16"/>
      <c r="C39" s="13">
        <f>SUM(C40:C41)</f>
        <v>105138.79999999999</v>
      </c>
      <c r="D39" s="13">
        <f>SUM(D40:D41)</f>
        <v>281351.42879999999</v>
      </c>
      <c r="E39" s="19">
        <f>SUM(E40:E41)</f>
        <v>20.648092334910228</v>
      </c>
      <c r="F39" s="42"/>
      <c r="G39" s="39"/>
      <c r="H39" s="14"/>
    </row>
    <row r="40" spans="1:8">
      <c r="A40" s="22" t="s">
        <v>37</v>
      </c>
      <c r="B40" s="16"/>
      <c r="C40" s="23">
        <v>54776.2</v>
      </c>
      <c r="D40" s="24">
        <v>146581.11120000001</v>
      </c>
      <c r="E40" s="21">
        <v>10.757437172152523</v>
      </c>
      <c r="F40" s="24"/>
      <c r="G40" s="39"/>
      <c r="H40" s="46"/>
    </row>
    <row r="41" spans="1:8">
      <c r="A41" s="22" t="s">
        <v>38</v>
      </c>
      <c r="B41" s="16"/>
      <c r="C41" s="23">
        <v>50362.6</v>
      </c>
      <c r="D41" s="24">
        <v>134770.31760000001</v>
      </c>
      <c r="E41" s="21">
        <v>9.8906551627577048</v>
      </c>
      <c r="F41" s="24"/>
      <c r="G41" s="39"/>
      <c r="H41" s="46"/>
    </row>
    <row r="42" spans="1:8">
      <c r="A42" s="22"/>
      <c r="B42" s="25"/>
      <c r="C42" s="26"/>
      <c r="D42" s="27"/>
      <c r="E42" s="28"/>
      <c r="F42" s="24"/>
      <c r="G42" s="40"/>
      <c r="H42" s="14"/>
    </row>
    <row r="43" spans="1:8">
      <c r="A43" s="30" t="s">
        <v>5</v>
      </c>
      <c r="B43" s="31">
        <f>B16+B10</f>
        <v>1059622.6000000001</v>
      </c>
      <c r="C43" s="31">
        <f>C16+C10</f>
        <v>113221.19999999998</v>
      </c>
      <c r="D43" s="31">
        <f>D16+D10</f>
        <v>1362602.5312000001</v>
      </c>
      <c r="E43" s="38">
        <f>E16+E10</f>
        <v>99.999999999999972</v>
      </c>
      <c r="F43" s="43"/>
      <c r="G43" s="47"/>
      <c r="H43" s="14"/>
    </row>
    <row r="44" spans="1:8">
      <c r="A44" s="32" t="s">
        <v>42</v>
      </c>
      <c r="B44" s="33"/>
      <c r="C44" s="34"/>
      <c r="D44" s="34"/>
      <c r="E44" s="33"/>
      <c r="F44" s="23"/>
      <c r="G44" s="14"/>
      <c r="H44" s="14"/>
    </row>
    <row r="45" spans="1:8">
      <c r="A45" s="35"/>
      <c r="B45" s="36"/>
      <c r="C45" s="45"/>
      <c r="D45" s="23"/>
      <c r="E45" s="14"/>
      <c r="F45" s="23"/>
      <c r="G45" s="14"/>
      <c r="H45" s="14"/>
    </row>
    <row r="46" spans="1:8">
      <c r="B46" s="36"/>
      <c r="C46" s="37"/>
      <c r="D46" s="37"/>
      <c r="F46" s="14"/>
      <c r="G46" s="14"/>
      <c r="H46" s="14"/>
    </row>
    <row r="47" spans="1:8">
      <c r="C47" s="37"/>
      <c r="F47" s="14"/>
      <c r="G47" s="14"/>
      <c r="H47" s="14"/>
    </row>
    <row r="48" spans="1:8">
      <c r="C48" s="37"/>
    </row>
    <row r="62" spans="6:7">
      <c r="F62" s="29"/>
      <c r="G62" s="14"/>
    </row>
    <row r="63" spans="6:7">
      <c r="F63" s="29"/>
      <c r="G63" s="14"/>
    </row>
    <row r="64" spans="6:7">
      <c r="F64" s="29"/>
      <c r="G64" s="14"/>
    </row>
    <row r="65" spans="6:7">
      <c r="F65" s="29"/>
      <c r="G65" s="14"/>
    </row>
    <row r="66" spans="6:7">
      <c r="F66" s="29"/>
      <c r="G66" s="14"/>
    </row>
    <row r="67" spans="6:7">
      <c r="F67" s="29"/>
      <c r="G67" s="14"/>
    </row>
    <row r="68" spans="6:7">
      <c r="F68" s="29"/>
      <c r="G68" s="14"/>
    </row>
    <row r="69" spans="6:7">
      <c r="F69" s="29"/>
      <c r="G69" s="14"/>
    </row>
    <row r="70" spans="6:7">
      <c r="F70" s="29"/>
      <c r="G70" s="14"/>
    </row>
    <row r="71" spans="6:7">
      <c r="F71" s="29"/>
      <c r="G71" s="14"/>
    </row>
    <row r="72" spans="6:7">
      <c r="F72" s="29"/>
      <c r="G72" s="14"/>
    </row>
    <row r="73" spans="6:7">
      <c r="F73" s="29"/>
      <c r="G73" s="14"/>
    </row>
    <row r="74" spans="6:7">
      <c r="F74" s="29"/>
      <c r="G74" s="14"/>
    </row>
    <row r="75" spans="6:7">
      <c r="F75" s="29"/>
      <c r="G75" s="14"/>
    </row>
    <row r="76" spans="6:7">
      <c r="F76" s="29"/>
      <c r="G76" s="14"/>
    </row>
    <row r="77" spans="6:7">
      <c r="F77" s="29"/>
      <c r="G77" s="14"/>
    </row>
    <row r="78" spans="6:7">
      <c r="F78" s="29"/>
      <c r="G78" s="14"/>
    </row>
    <row r="79" spans="6:7">
      <c r="F79" s="29"/>
      <c r="G79" s="14"/>
    </row>
    <row r="80" spans="6:7">
      <c r="F80" s="29"/>
      <c r="G80" s="14"/>
    </row>
    <row r="81" spans="6:7">
      <c r="F81" s="29"/>
      <c r="G81" s="14"/>
    </row>
    <row r="82" spans="6:7">
      <c r="F82" s="29"/>
      <c r="G82" s="14"/>
    </row>
    <row r="83" spans="6:7">
      <c r="F83" s="29"/>
      <c r="G83" s="14"/>
    </row>
    <row r="84" spans="6:7">
      <c r="F84" s="29"/>
      <c r="G84" s="14"/>
    </row>
    <row r="85" spans="6:7">
      <c r="F85" s="29"/>
      <c r="G85" s="14"/>
    </row>
    <row r="86" spans="6:7">
      <c r="F86" s="29"/>
      <c r="G86" s="14"/>
    </row>
    <row r="87" spans="6:7">
      <c r="F87" s="29"/>
      <c r="G87" s="14"/>
    </row>
    <row r="88" spans="6:7">
      <c r="F88" s="29"/>
      <c r="G88" s="14"/>
    </row>
    <row r="89" spans="6:7">
      <c r="F89" s="29"/>
      <c r="G89" s="14"/>
    </row>
    <row r="90" spans="6:7">
      <c r="F90" s="29"/>
      <c r="G90" s="14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topLeftCell="A22" zoomScale="86" zoomScaleNormal="86" workbookViewId="0">
      <selection activeCell="B57" sqref="B57"/>
    </sheetView>
  </sheetViews>
  <sheetFormatPr baseColWidth="10" defaultColWidth="19" defaultRowHeight="15"/>
  <cols>
    <col min="1" max="1" width="34.8554687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1</v>
      </c>
      <c r="B2" s="70"/>
      <c r="C2" s="70"/>
      <c r="D2" s="70"/>
      <c r="E2" s="70"/>
      <c r="F2" s="14"/>
      <c r="G2" s="14"/>
    </row>
    <row r="3" spans="1:8" ht="15.75">
      <c r="A3" s="70" t="s">
        <v>43</v>
      </c>
      <c r="B3" s="70"/>
      <c r="C3" s="70"/>
      <c r="D3" s="70"/>
      <c r="E3" s="70"/>
      <c r="F3" s="14"/>
      <c r="G3" s="14"/>
    </row>
    <row r="4" spans="1:8">
      <c r="A4" s="71" t="s">
        <v>2</v>
      </c>
      <c r="B4" s="71"/>
      <c r="C4" s="71"/>
      <c r="D4" s="71"/>
      <c r="E4" s="71"/>
      <c r="F4" s="14"/>
      <c r="G4" s="14"/>
    </row>
    <row r="5" spans="1:8">
      <c r="A5" s="72"/>
      <c r="B5" s="72"/>
      <c r="C5" s="72"/>
      <c r="D5" s="72"/>
      <c r="E5" s="72"/>
      <c r="F5" s="14"/>
      <c r="G5" s="14"/>
    </row>
    <row r="6" spans="1:8" ht="30">
      <c r="A6" s="1"/>
      <c r="B6" s="2" t="s">
        <v>3</v>
      </c>
      <c r="C6" s="2" t="s">
        <v>4</v>
      </c>
      <c r="D6" s="73" t="s">
        <v>5</v>
      </c>
      <c r="E6" s="74"/>
      <c r="F6" s="14"/>
      <c r="G6" s="14"/>
    </row>
    <row r="7" spans="1:8">
      <c r="A7" s="3" t="s">
        <v>6</v>
      </c>
      <c r="B7" s="4"/>
      <c r="C7" s="5"/>
      <c r="D7" s="68" t="s">
        <v>7</v>
      </c>
      <c r="E7" s="6"/>
      <c r="F7" s="14"/>
      <c r="G7" s="14"/>
    </row>
    <row r="8" spans="1:8">
      <c r="A8" s="7"/>
      <c r="B8" s="8" t="s">
        <v>8</v>
      </c>
      <c r="C8" s="9" t="s">
        <v>9</v>
      </c>
      <c r="D8" s="69"/>
      <c r="E8" s="9" t="s">
        <v>10</v>
      </c>
      <c r="F8" s="14"/>
      <c r="G8" s="14"/>
    </row>
    <row r="9" spans="1:8">
      <c r="A9" s="10"/>
      <c r="B9" s="4"/>
      <c r="C9" s="5"/>
      <c r="D9" s="4"/>
      <c r="E9" s="11"/>
      <c r="F9" s="14"/>
      <c r="G9" s="14"/>
    </row>
    <row r="10" spans="1:8">
      <c r="A10" s="12" t="s">
        <v>11</v>
      </c>
      <c r="B10" s="13">
        <f>SUM(B11:B14)</f>
        <v>1000329.9</v>
      </c>
      <c r="C10" s="13">
        <f>SUM(C11:C14)</f>
        <v>70.099999999999994</v>
      </c>
      <c r="D10" s="13">
        <f>SUM(D11:D14)</f>
        <v>1000516.7866</v>
      </c>
      <c r="E10" s="19">
        <f>SUM(E11:E14)</f>
        <v>73.181903781631505</v>
      </c>
      <c r="F10" s="42"/>
      <c r="G10" s="41"/>
    </row>
    <row r="11" spans="1:8">
      <c r="A11" s="15" t="s">
        <v>12</v>
      </c>
      <c r="B11" s="16">
        <v>717837</v>
      </c>
      <c r="C11" s="17"/>
      <c r="D11" s="16">
        <v>717837</v>
      </c>
      <c r="E11" s="18">
        <v>52.505544103276733</v>
      </c>
      <c r="F11" s="24"/>
      <c r="G11" s="39"/>
      <c r="H11" s="46"/>
    </row>
    <row r="12" spans="1:8">
      <c r="A12" s="15" t="s">
        <v>36</v>
      </c>
      <c r="B12" s="16">
        <v>280222.59999999998</v>
      </c>
      <c r="C12" s="17"/>
      <c r="D12" s="16">
        <v>280222.59999999998</v>
      </c>
      <c r="E12" s="18">
        <v>20.496630966410027</v>
      </c>
      <c r="F12" s="24"/>
      <c r="G12" s="39"/>
      <c r="H12" s="46"/>
    </row>
    <row r="13" spans="1:8" ht="15" customHeight="1">
      <c r="A13" s="15" t="s">
        <v>13</v>
      </c>
      <c r="B13" s="16">
        <v>2269.3000000000002</v>
      </c>
      <c r="C13" s="17">
        <v>70.099999999999994</v>
      </c>
      <c r="D13" s="16">
        <v>2456.1866</v>
      </c>
      <c r="E13" s="18">
        <v>0.17965556784085712</v>
      </c>
      <c r="F13" s="24"/>
      <c r="G13" s="39"/>
      <c r="H13" s="46"/>
    </row>
    <row r="14" spans="1:8">
      <c r="A14" s="15" t="s">
        <v>14</v>
      </c>
      <c r="B14" s="16">
        <v>1</v>
      </c>
      <c r="C14" s="17"/>
      <c r="D14" s="16">
        <v>1</v>
      </c>
      <c r="E14" s="18">
        <v>7.3144103888872741E-5</v>
      </c>
      <c r="F14" s="24"/>
      <c r="G14" s="39"/>
      <c r="H14" s="46"/>
    </row>
    <row r="15" spans="1:8">
      <c r="A15" s="15"/>
      <c r="B15" s="16"/>
      <c r="C15" s="17"/>
      <c r="D15" s="16"/>
      <c r="E15" s="18"/>
      <c r="F15" s="24"/>
      <c r="G15" s="39"/>
      <c r="H15" s="14"/>
    </row>
    <row r="16" spans="1:8">
      <c r="A16" s="12" t="s">
        <v>15</v>
      </c>
      <c r="B16" s="13">
        <f>+B18+B39</f>
        <v>65161.2</v>
      </c>
      <c r="C16" s="13">
        <f>+C18+C39</f>
        <v>113085.59999999999</v>
      </c>
      <c r="D16" s="13">
        <f>+D18+D39</f>
        <v>366647.40959999996</v>
      </c>
      <c r="E16" s="19">
        <f>+E18+E39</f>
        <v>26.818096218368474</v>
      </c>
      <c r="F16" s="42"/>
      <c r="G16" s="41"/>
      <c r="H16" s="14"/>
    </row>
    <row r="17" spans="1:8">
      <c r="A17" s="15"/>
      <c r="B17" s="16"/>
      <c r="C17" s="17"/>
      <c r="D17" s="16"/>
      <c r="E17" s="18"/>
      <c r="F17" s="24"/>
      <c r="G17" s="44"/>
      <c r="H17" s="14"/>
    </row>
    <row r="18" spans="1:8">
      <c r="A18" s="20" t="s">
        <v>17</v>
      </c>
      <c r="B18" s="13">
        <f>SUM(B19:B37)</f>
        <v>65161.2</v>
      </c>
      <c r="C18" s="13">
        <f>SUM(C19:C37)</f>
        <v>7946.8000000000011</v>
      </c>
      <c r="D18" s="13">
        <f>SUM(D19:D37)</f>
        <v>86347.368800000011</v>
      </c>
      <c r="E18" s="19">
        <f>SUM(E19:E37)</f>
        <v>6.3158009140380074</v>
      </c>
      <c r="F18" s="42"/>
      <c r="G18" s="41"/>
      <c r="H18" s="14"/>
    </row>
    <row r="19" spans="1:8">
      <c r="A19" s="22" t="s">
        <v>19</v>
      </c>
      <c r="B19" s="16">
        <v>18312.099999999999</v>
      </c>
      <c r="C19" s="17"/>
      <c r="D19" s="16">
        <v>18312.099999999999</v>
      </c>
      <c r="E19" s="21">
        <v>1.3394221448234263</v>
      </c>
      <c r="F19" s="24"/>
      <c r="G19" s="39"/>
      <c r="H19" s="46"/>
    </row>
    <row r="20" spans="1:8">
      <c r="A20" s="22" t="s">
        <v>18</v>
      </c>
      <c r="B20" s="16">
        <v>12915.3</v>
      </c>
      <c r="C20" s="17"/>
      <c r="D20" s="16">
        <v>12915.3</v>
      </c>
      <c r="E20" s="21">
        <v>0.94467804495595809</v>
      </c>
      <c r="F20" s="24"/>
      <c r="G20" s="39"/>
      <c r="H20" s="46"/>
    </row>
    <row r="21" spans="1:8">
      <c r="A21" s="22" t="s">
        <v>22</v>
      </c>
      <c r="B21" s="16">
        <v>10060.299999999999</v>
      </c>
      <c r="C21" s="17"/>
      <c r="D21" s="16">
        <v>10060.299999999999</v>
      </c>
      <c r="E21" s="21">
        <v>0.73585162835322637</v>
      </c>
      <c r="F21" s="24"/>
      <c r="G21" s="39"/>
      <c r="H21" s="46"/>
    </row>
    <row r="22" spans="1:8">
      <c r="A22" s="22" t="s">
        <v>20</v>
      </c>
      <c r="B22" s="16">
        <v>10006.6</v>
      </c>
      <c r="C22" s="17"/>
      <c r="D22" s="16">
        <v>10006.6</v>
      </c>
      <c r="E22" s="21">
        <v>0.731923789974394</v>
      </c>
      <c r="F22" s="24"/>
      <c r="G22" s="39"/>
      <c r="H22" s="46"/>
    </row>
    <row r="23" spans="1:8">
      <c r="A23" s="22" t="s">
        <v>23</v>
      </c>
      <c r="B23" s="16"/>
      <c r="C23" s="17">
        <v>3005.5</v>
      </c>
      <c r="D23" s="16">
        <v>8012.6629999999996</v>
      </c>
      <c r="E23" s="21">
        <v>0.58607905489852663</v>
      </c>
      <c r="F23" s="24"/>
      <c r="G23" s="39"/>
      <c r="H23" s="46"/>
    </row>
    <row r="24" spans="1:8">
      <c r="A24" s="22" t="s">
        <v>24</v>
      </c>
      <c r="B24" s="16"/>
      <c r="C24" s="17">
        <v>2293.6999999999998</v>
      </c>
      <c r="D24" s="16">
        <v>6115.0041999999994</v>
      </c>
      <c r="E24" s="21">
        <v>0.44727650248569306</v>
      </c>
      <c r="F24" s="24"/>
      <c r="G24" s="39"/>
      <c r="H24" s="46"/>
    </row>
    <row r="25" spans="1:8">
      <c r="A25" s="22" t="s">
        <v>25</v>
      </c>
      <c r="B25" s="16">
        <v>5161</v>
      </c>
      <c r="C25" s="17"/>
      <c r="D25" s="16">
        <v>5161</v>
      </c>
      <c r="E25" s="21">
        <v>0.3774967201704722</v>
      </c>
      <c r="F25" s="24"/>
      <c r="G25" s="39"/>
      <c r="H25" s="46"/>
    </row>
    <row r="26" spans="1:8">
      <c r="A26" s="22" t="s">
        <v>28</v>
      </c>
      <c r="B26" s="16">
        <v>3092.8</v>
      </c>
      <c r="C26" s="17"/>
      <c r="D26" s="16">
        <v>3092.8</v>
      </c>
      <c r="E26" s="21">
        <v>0.22622008450750561</v>
      </c>
      <c r="F26" s="24"/>
      <c r="G26" s="39"/>
      <c r="H26" s="46"/>
    </row>
    <row r="27" spans="1:8">
      <c r="A27" s="22" t="s">
        <v>21</v>
      </c>
      <c r="B27" s="16"/>
      <c r="C27" s="17">
        <v>1000.6</v>
      </c>
      <c r="D27" s="16">
        <v>2667.5996</v>
      </c>
      <c r="E27" s="21">
        <v>0.19511918227631536</v>
      </c>
      <c r="F27" s="24"/>
      <c r="G27" s="39"/>
      <c r="H27" s="46"/>
    </row>
    <row r="28" spans="1:8">
      <c r="A28" s="22" t="s">
        <v>27</v>
      </c>
      <c r="B28" s="16"/>
      <c r="C28" s="17">
        <v>887.7</v>
      </c>
      <c r="D28" s="16">
        <v>2366.6082000000001</v>
      </c>
      <c r="E28" s="21">
        <v>0.17310343604505812</v>
      </c>
      <c r="F28" s="24"/>
      <c r="G28" s="39"/>
      <c r="H28" s="46"/>
    </row>
    <row r="29" spans="1:8">
      <c r="A29" s="22" t="s">
        <v>16</v>
      </c>
      <c r="B29" s="16">
        <v>2113.8000000000002</v>
      </c>
      <c r="C29" s="17"/>
      <c r="D29" s="16">
        <v>2113.8000000000002</v>
      </c>
      <c r="E29" s="21">
        <v>0.15461200680029921</v>
      </c>
      <c r="F29" s="24"/>
      <c r="G29" s="39"/>
      <c r="H29" s="46"/>
    </row>
    <row r="30" spans="1:8">
      <c r="A30" s="22" t="s">
        <v>29</v>
      </c>
      <c r="B30" s="16">
        <v>1613</v>
      </c>
      <c r="C30" s="17"/>
      <c r="D30" s="16">
        <v>1613</v>
      </c>
      <c r="E30" s="21">
        <v>0.11798143957275173</v>
      </c>
      <c r="F30" s="24"/>
      <c r="G30" s="39"/>
      <c r="H30" s="46"/>
    </row>
    <row r="31" spans="1:8">
      <c r="A31" s="22" t="s">
        <v>26</v>
      </c>
      <c r="B31" s="16">
        <v>1526.1</v>
      </c>
      <c r="C31" s="17"/>
      <c r="D31" s="16">
        <v>1526.1</v>
      </c>
      <c r="E31" s="21">
        <v>0.11162521694480868</v>
      </c>
      <c r="F31" s="24"/>
      <c r="G31" s="39"/>
      <c r="H31" s="46"/>
    </row>
    <row r="32" spans="1:8">
      <c r="A32" s="22" t="s">
        <v>30</v>
      </c>
      <c r="B32" s="16"/>
      <c r="C32" s="17">
        <v>365.1</v>
      </c>
      <c r="D32" s="16">
        <v>973.35660000000007</v>
      </c>
      <c r="E32" s="21">
        <v>7.1195296271319944E-2</v>
      </c>
      <c r="F32" s="24"/>
      <c r="G32" s="39"/>
      <c r="H32" s="46"/>
    </row>
    <row r="33" spans="1:8">
      <c r="A33" s="22" t="s">
        <v>32</v>
      </c>
      <c r="B33" s="16"/>
      <c r="C33" s="17">
        <v>244</v>
      </c>
      <c r="D33" s="16">
        <v>650.50400000000002</v>
      </c>
      <c r="E33" s="21">
        <v>4.7580532156127273E-2</v>
      </c>
      <c r="F33" s="24"/>
      <c r="G33" s="39"/>
      <c r="H33" s="46"/>
    </row>
    <row r="34" spans="1:8">
      <c r="A34" s="22" t="s">
        <v>33</v>
      </c>
      <c r="B34" s="16">
        <v>360.2</v>
      </c>
      <c r="C34" s="17"/>
      <c r="D34" s="16">
        <v>360.2</v>
      </c>
      <c r="E34" s="21">
        <v>2.6346506220771962E-2</v>
      </c>
      <c r="F34" s="24"/>
      <c r="G34" s="39"/>
      <c r="H34" s="46"/>
    </row>
    <row r="35" spans="1:8">
      <c r="A35" s="22" t="s">
        <v>34</v>
      </c>
      <c r="B35" s="16"/>
      <c r="C35" s="17">
        <v>108.6</v>
      </c>
      <c r="D35" s="16">
        <v>289.52759999999995</v>
      </c>
      <c r="E35" s="21">
        <v>2.1177236853095985E-2</v>
      </c>
      <c r="F35" s="24"/>
      <c r="G35" s="39"/>
      <c r="H35" s="46"/>
    </row>
    <row r="36" spans="1:8">
      <c r="A36" s="22" t="s">
        <v>31</v>
      </c>
      <c r="B36" s="16"/>
      <c r="C36" s="17">
        <v>41.6</v>
      </c>
      <c r="D36" s="16">
        <v>110.90560000000001</v>
      </c>
      <c r="E36" s="21">
        <v>8.1120907282577655E-3</v>
      </c>
      <c r="F36" s="24"/>
      <c r="G36" s="39"/>
      <c r="H36" s="46"/>
    </row>
    <row r="37" spans="1:8">
      <c r="A37" s="22"/>
      <c r="B37" s="16"/>
      <c r="C37" s="17"/>
      <c r="D37" s="16"/>
      <c r="E37" s="21"/>
      <c r="F37" s="24"/>
      <c r="G37" s="39"/>
      <c r="H37" s="46"/>
    </row>
    <row r="38" spans="1:8">
      <c r="A38" s="22"/>
      <c r="B38" s="16"/>
      <c r="C38" s="23"/>
      <c r="D38" s="24"/>
      <c r="E38" s="21"/>
      <c r="F38" s="24"/>
      <c r="G38" s="39"/>
      <c r="H38" s="14"/>
    </row>
    <row r="39" spans="1:8">
      <c r="A39" s="12" t="s">
        <v>35</v>
      </c>
      <c r="B39" s="16"/>
      <c r="C39" s="13">
        <f>SUM(C40:C41)</f>
        <v>105138.79999999999</v>
      </c>
      <c r="D39" s="13">
        <f>SUM(D40:D41)</f>
        <v>280300.04079999996</v>
      </c>
      <c r="E39" s="19">
        <f>SUM(E40:E41)</f>
        <v>20.502295304330467</v>
      </c>
      <c r="F39" s="42"/>
      <c r="G39" s="39"/>
      <c r="H39" s="14"/>
    </row>
    <row r="40" spans="1:8">
      <c r="A40" s="22" t="s">
        <v>37</v>
      </c>
      <c r="B40" s="16"/>
      <c r="C40" s="23">
        <v>54776.2</v>
      </c>
      <c r="D40" s="24">
        <v>146033.3492</v>
      </c>
      <c r="E40" s="21">
        <v>10.68147846512483</v>
      </c>
      <c r="F40" s="24"/>
      <c r="G40" s="39"/>
      <c r="H40" s="46"/>
    </row>
    <row r="41" spans="1:8">
      <c r="A41" s="22" t="s">
        <v>38</v>
      </c>
      <c r="B41" s="16"/>
      <c r="C41" s="23">
        <v>50362.6</v>
      </c>
      <c r="D41" s="24">
        <v>134266.69159999999</v>
      </c>
      <c r="E41" s="21">
        <v>9.8208168392056354</v>
      </c>
      <c r="F41" s="24"/>
      <c r="G41" s="39"/>
      <c r="H41" s="46"/>
    </row>
    <row r="42" spans="1:8">
      <c r="A42" s="22"/>
      <c r="B42" s="25"/>
      <c r="C42" s="26"/>
      <c r="D42" s="27"/>
      <c r="E42" s="28"/>
      <c r="F42" s="24"/>
      <c r="G42" s="40"/>
      <c r="H42" s="14"/>
    </row>
    <row r="43" spans="1:8">
      <c r="A43" s="30" t="s">
        <v>5</v>
      </c>
      <c r="B43" s="31">
        <f>B16+B10</f>
        <v>1065491.1000000001</v>
      </c>
      <c r="C43" s="31">
        <f>C16+C10</f>
        <v>113155.7</v>
      </c>
      <c r="D43" s="31">
        <f>D16+D10</f>
        <v>1367164.1961999999</v>
      </c>
      <c r="E43" s="38">
        <f>E16+E10</f>
        <v>99.999999999999972</v>
      </c>
      <c r="F43" s="43"/>
      <c r="G43" s="47"/>
      <c r="H43" s="14"/>
    </row>
    <row r="44" spans="1:8">
      <c r="A44" s="32" t="s">
        <v>44</v>
      </c>
      <c r="B44" s="33"/>
      <c r="C44" s="34"/>
      <c r="D44" s="34"/>
      <c r="E44" s="33"/>
      <c r="F44" s="23"/>
      <c r="G44" s="14"/>
      <c r="H44" s="14"/>
    </row>
    <row r="45" spans="1:8">
      <c r="A45" s="35"/>
      <c r="B45" s="36"/>
      <c r="C45" s="45"/>
      <c r="D45" s="23"/>
      <c r="E45" s="14"/>
      <c r="F45" s="23"/>
      <c r="G45" s="14"/>
      <c r="H45" s="14"/>
    </row>
    <row r="46" spans="1:8">
      <c r="B46" s="36"/>
      <c r="C46" s="37"/>
      <c r="D46" s="37"/>
      <c r="F46" s="14"/>
      <c r="G46" s="14"/>
      <c r="H46" s="14"/>
    </row>
    <row r="47" spans="1:8">
      <c r="C47" s="37"/>
      <c r="F47" s="14"/>
      <c r="G47" s="14"/>
      <c r="H47" s="14"/>
    </row>
    <row r="48" spans="1:8">
      <c r="C48" s="37"/>
    </row>
    <row r="62" spans="6:7">
      <c r="F62" s="29"/>
      <c r="G62" s="14"/>
    </row>
    <row r="63" spans="6:7">
      <c r="F63" s="29"/>
      <c r="G63" s="14"/>
    </row>
    <row r="64" spans="6:7">
      <c r="F64" s="29"/>
      <c r="G64" s="14"/>
    </row>
    <row r="65" spans="6:7">
      <c r="F65" s="29"/>
      <c r="G65" s="14"/>
    </row>
    <row r="66" spans="6:7">
      <c r="F66" s="29"/>
      <c r="G66" s="14"/>
    </row>
    <row r="67" spans="6:7">
      <c r="F67" s="29"/>
      <c r="G67" s="14"/>
    </row>
    <row r="68" spans="6:7">
      <c r="F68" s="29"/>
      <c r="G68" s="14"/>
    </row>
    <row r="69" spans="6:7">
      <c r="F69" s="29"/>
      <c r="G69" s="14"/>
    </row>
    <row r="70" spans="6:7">
      <c r="F70" s="29"/>
      <c r="G70" s="14"/>
    </row>
    <row r="71" spans="6:7">
      <c r="F71" s="29"/>
      <c r="G71" s="14"/>
    </row>
    <row r="72" spans="6:7">
      <c r="F72" s="29"/>
      <c r="G72" s="14"/>
    </row>
    <row r="73" spans="6:7">
      <c r="F73" s="29"/>
      <c r="G73" s="14"/>
    </row>
    <row r="74" spans="6:7">
      <c r="F74" s="29"/>
      <c r="G74" s="14"/>
    </row>
    <row r="75" spans="6:7">
      <c r="F75" s="29"/>
      <c r="G75" s="14"/>
    </row>
    <row r="76" spans="6:7">
      <c r="F76" s="29"/>
      <c r="G76" s="14"/>
    </row>
    <row r="77" spans="6:7">
      <c r="F77" s="29"/>
      <c r="G77" s="14"/>
    </row>
    <row r="78" spans="6:7">
      <c r="F78" s="29"/>
      <c r="G78" s="14"/>
    </row>
    <row r="79" spans="6:7">
      <c r="F79" s="29"/>
      <c r="G79" s="14"/>
    </row>
    <row r="80" spans="6:7">
      <c r="F80" s="29"/>
      <c r="G80" s="14"/>
    </row>
    <row r="81" spans="6:7">
      <c r="F81" s="29"/>
      <c r="G81" s="14"/>
    </row>
    <row r="82" spans="6:7">
      <c r="F82" s="29"/>
      <c r="G82" s="14"/>
    </row>
    <row r="83" spans="6:7">
      <c r="F83" s="29"/>
      <c r="G83" s="14"/>
    </row>
    <row r="84" spans="6:7">
      <c r="F84" s="29"/>
      <c r="G84" s="14"/>
    </row>
    <row r="85" spans="6:7">
      <c r="F85" s="29"/>
      <c r="G85" s="14"/>
    </row>
    <row r="86" spans="6:7">
      <c r="F86" s="29"/>
      <c r="G86" s="14"/>
    </row>
    <row r="87" spans="6:7">
      <c r="F87" s="29"/>
      <c r="G87" s="14"/>
    </row>
    <row r="88" spans="6:7">
      <c r="F88" s="29"/>
      <c r="G88" s="14"/>
    </row>
    <row r="89" spans="6:7">
      <c r="F89" s="29"/>
      <c r="G89" s="14"/>
    </row>
    <row r="90" spans="6:7">
      <c r="F90" s="29"/>
      <c r="G90" s="14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="86" zoomScaleNormal="86" workbookViewId="0">
      <selection activeCell="J23" sqref="J23"/>
    </sheetView>
  </sheetViews>
  <sheetFormatPr baseColWidth="10" defaultColWidth="19" defaultRowHeight="15"/>
  <cols>
    <col min="1" max="1" width="34.85546875" customWidth="1"/>
  </cols>
  <sheetData>
    <row r="1" spans="1:9" ht="15.75">
      <c r="A1" s="70" t="s">
        <v>0</v>
      </c>
      <c r="B1" s="70"/>
      <c r="C1" s="70"/>
      <c r="D1" s="70"/>
      <c r="E1" s="70"/>
      <c r="F1" s="14"/>
      <c r="G1" s="14"/>
    </row>
    <row r="2" spans="1:9" ht="15.75">
      <c r="A2" s="70" t="s">
        <v>1</v>
      </c>
      <c r="B2" s="70"/>
      <c r="C2" s="70"/>
      <c r="D2" s="70"/>
      <c r="E2" s="70"/>
      <c r="F2" s="14"/>
      <c r="G2" s="14"/>
    </row>
    <row r="3" spans="1:9" ht="15.75">
      <c r="A3" s="70" t="s">
        <v>45</v>
      </c>
      <c r="B3" s="70"/>
      <c r="C3" s="70"/>
      <c r="D3" s="70"/>
      <c r="E3" s="70"/>
      <c r="F3" s="14"/>
      <c r="G3" s="14"/>
    </row>
    <row r="4" spans="1:9">
      <c r="A4" s="71" t="s">
        <v>2</v>
      </c>
      <c r="B4" s="71"/>
      <c r="C4" s="71"/>
      <c r="D4" s="71"/>
      <c r="E4" s="71"/>
      <c r="F4" s="14"/>
      <c r="G4" s="14"/>
    </row>
    <row r="5" spans="1:9">
      <c r="A5" s="72"/>
      <c r="B5" s="72"/>
      <c r="C5" s="72"/>
      <c r="D5" s="72"/>
      <c r="E5" s="72"/>
      <c r="F5" s="14"/>
      <c r="G5" s="14"/>
    </row>
    <row r="6" spans="1:9" ht="30">
      <c r="A6" s="1"/>
      <c r="B6" s="2" t="s">
        <v>3</v>
      </c>
      <c r="C6" s="2" t="s">
        <v>4</v>
      </c>
      <c r="D6" s="73" t="s">
        <v>5</v>
      </c>
      <c r="E6" s="74"/>
      <c r="F6" s="14"/>
      <c r="G6" s="14"/>
    </row>
    <row r="7" spans="1:9">
      <c r="A7" s="3" t="s">
        <v>6</v>
      </c>
      <c r="B7" s="4"/>
      <c r="C7" s="5"/>
      <c r="D7" s="68" t="s">
        <v>7</v>
      </c>
      <c r="E7" s="6"/>
      <c r="F7" s="14"/>
      <c r="G7" s="14"/>
    </row>
    <row r="8" spans="1:9">
      <c r="A8" s="7"/>
      <c r="B8" s="8" t="s">
        <v>8</v>
      </c>
      <c r="C8" s="9" t="s">
        <v>9</v>
      </c>
      <c r="D8" s="69"/>
      <c r="E8" s="9" t="s">
        <v>10</v>
      </c>
      <c r="F8" s="14"/>
      <c r="G8" s="14"/>
    </row>
    <row r="9" spans="1:9">
      <c r="A9" s="10"/>
      <c r="B9" s="4"/>
      <c r="C9" s="5"/>
      <c r="D9" s="4"/>
      <c r="E9" s="11"/>
      <c r="F9" s="14"/>
      <c r="G9" s="14"/>
    </row>
    <row r="10" spans="1:9">
      <c r="A10" s="12" t="s">
        <v>11</v>
      </c>
      <c r="B10" s="13">
        <f>SUM(B11:B14)</f>
        <v>1043448.5</v>
      </c>
      <c r="C10" s="13">
        <f>SUM(C11:C14)</f>
        <v>34.700000000000003</v>
      </c>
      <c r="D10" s="13">
        <f>SUM(D11:D14)</f>
        <v>1043540.108</v>
      </c>
      <c r="E10" s="19">
        <f>SUM(E11:E14)</f>
        <v>73.70993312763531</v>
      </c>
      <c r="F10" s="42"/>
      <c r="G10" s="41"/>
    </row>
    <row r="11" spans="1:9">
      <c r="A11" s="15" t="s">
        <v>12</v>
      </c>
      <c r="B11" s="16">
        <v>690603</v>
      </c>
      <c r="C11" s="17"/>
      <c r="D11" s="16">
        <v>690603</v>
      </c>
      <c r="E11" s="18">
        <v>48.780397185983702</v>
      </c>
      <c r="F11" s="24"/>
      <c r="G11" s="39"/>
      <c r="H11" s="46"/>
      <c r="I11" s="48"/>
    </row>
    <row r="12" spans="1:9">
      <c r="A12" s="15" t="s">
        <v>36</v>
      </c>
      <c r="B12" s="16">
        <v>352840</v>
      </c>
      <c r="C12" s="17"/>
      <c r="D12" s="16">
        <v>352840</v>
      </c>
      <c r="E12" s="18">
        <v>24.922676766684319</v>
      </c>
      <c r="F12" s="24"/>
      <c r="G12" s="39"/>
      <c r="H12" s="46"/>
      <c r="I12" s="48"/>
    </row>
    <row r="13" spans="1:9" ht="15" customHeight="1">
      <c r="A13" s="15" t="s">
        <v>13</v>
      </c>
      <c r="B13" s="16">
        <v>4.5</v>
      </c>
      <c r="C13" s="17">
        <v>34.700000000000003</v>
      </c>
      <c r="D13" s="16">
        <v>96.108000000000018</v>
      </c>
      <c r="E13" s="18">
        <v>6.7885404678962044E-3</v>
      </c>
      <c r="F13" s="24"/>
      <c r="G13" s="39"/>
      <c r="H13" s="46"/>
      <c r="I13" s="48"/>
    </row>
    <row r="14" spans="1:9">
      <c r="A14" s="15" t="s">
        <v>14</v>
      </c>
      <c r="B14" s="16">
        <v>1</v>
      </c>
      <c r="C14" s="17"/>
      <c r="D14" s="16">
        <v>1</v>
      </c>
      <c r="E14" s="18">
        <v>7.0634499395432249E-5</v>
      </c>
      <c r="F14" s="24"/>
      <c r="G14" s="39"/>
      <c r="H14" s="46"/>
      <c r="I14" s="48"/>
    </row>
    <row r="15" spans="1:9">
      <c r="A15" s="15"/>
      <c r="B15" s="16"/>
      <c r="C15" s="17"/>
      <c r="D15" s="16"/>
      <c r="E15" s="18"/>
      <c r="F15" s="24"/>
      <c r="G15" s="39"/>
      <c r="H15" s="14"/>
    </row>
    <row r="16" spans="1:9">
      <c r="A16" s="12" t="s">
        <v>15</v>
      </c>
      <c r="B16" s="13">
        <f>+B18+B38</f>
        <v>53472</v>
      </c>
      <c r="C16" s="13">
        <f>+C18+C38</f>
        <v>120729.79999999999</v>
      </c>
      <c r="D16" s="13">
        <f>+D18+D38</f>
        <v>372198.67199999996</v>
      </c>
      <c r="E16" s="19">
        <f>+E18+E38</f>
        <v>26.290066872364683</v>
      </c>
      <c r="F16" s="42"/>
      <c r="G16" s="41"/>
      <c r="H16" s="14"/>
    </row>
    <row r="17" spans="1:9">
      <c r="A17" s="15"/>
      <c r="B17" s="16"/>
      <c r="C17" s="17"/>
      <c r="D17" s="16"/>
      <c r="E17" s="18"/>
      <c r="F17" s="49"/>
      <c r="G17" s="50"/>
      <c r="H17" s="14"/>
    </row>
    <row r="18" spans="1:9">
      <c r="A18" s="20" t="s">
        <v>17</v>
      </c>
      <c r="B18" s="13">
        <f>SUM(B19:B36)</f>
        <v>53472</v>
      </c>
      <c r="C18" s="13">
        <f>SUM(C19:C36)</f>
        <v>7838</v>
      </c>
      <c r="D18" s="13">
        <f>SUM(D19:D36)</f>
        <v>74164.320000000007</v>
      </c>
      <c r="E18" s="19">
        <f>SUM(E19:E36)</f>
        <v>5.2385596162026449</v>
      </c>
      <c r="F18" s="51"/>
      <c r="G18" s="51"/>
      <c r="H18" s="14"/>
    </row>
    <row r="19" spans="1:9">
      <c r="A19" s="22" t="s">
        <v>19</v>
      </c>
      <c r="B19" s="16">
        <v>18336</v>
      </c>
      <c r="C19" s="17"/>
      <c r="D19" s="16">
        <v>18336</v>
      </c>
      <c r="E19" s="21">
        <v>1.2951541809146458</v>
      </c>
      <c r="F19" s="24"/>
      <c r="G19" s="40"/>
      <c r="H19" s="40"/>
      <c r="I19" s="48"/>
    </row>
    <row r="20" spans="1:9">
      <c r="A20" s="22" t="s">
        <v>18</v>
      </c>
      <c r="B20" s="16">
        <v>10963</v>
      </c>
      <c r="C20" s="17"/>
      <c r="D20" s="16">
        <v>10963</v>
      </c>
      <c r="E20" s="21">
        <v>0.77436601687212381</v>
      </c>
      <c r="F20" s="24"/>
      <c r="G20" s="40"/>
      <c r="H20" s="40"/>
      <c r="I20" s="48"/>
    </row>
    <row r="21" spans="1:9">
      <c r="A21" s="22" t="s">
        <v>22</v>
      </c>
      <c r="B21" s="16">
        <v>10194</v>
      </c>
      <c r="C21" s="17"/>
      <c r="D21" s="16">
        <v>10194</v>
      </c>
      <c r="E21" s="21">
        <v>0.72004808683703636</v>
      </c>
      <c r="F21" s="24"/>
      <c r="G21" s="40"/>
      <c r="H21" s="40"/>
      <c r="I21" s="48"/>
    </row>
    <row r="22" spans="1:9">
      <c r="A22" s="22" t="s">
        <v>23</v>
      </c>
      <c r="B22" s="16"/>
      <c r="C22" s="17">
        <v>3000</v>
      </c>
      <c r="D22" s="16">
        <v>7920</v>
      </c>
      <c r="E22" s="21">
        <v>0.55942523521182352</v>
      </c>
      <c r="F22" s="24"/>
      <c r="G22" s="40"/>
      <c r="H22" s="40"/>
      <c r="I22" s="48"/>
    </row>
    <row r="23" spans="1:9">
      <c r="A23" s="22" t="s">
        <v>24</v>
      </c>
      <c r="B23" s="16"/>
      <c r="C23" s="17">
        <v>2223</v>
      </c>
      <c r="D23" s="16">
        <v>5868.72</v>
      </c>
      <c r="E23" s="21">
        <v>0.41453409929196117</v>
      </c>
      <c r="F23" s="24"/>
      <c r="G23" s="40"/>
      <c r="H23" s="40"/>
      <c r="I23" s="48"/>
    </row>
    <row r="24" spans="1:9">
      <c r="A24" s="22" t="s">
        <v>25</v>
      </c>
      <c r="B24" s="16">
        <v>5222</v>
      </c>
      <c r="C24" s="17"/>
      <c r="D24" s="16">
        <v>5222</v>
      </c>
      <c r="E24" s="21">
        <v>0.36885335584294721</v>
      </c>
      <c r="F24" s="24"/>
      <c r="G24" s="40"/>
      <c r="H24" s="40"/>
      <c r="I24" s="48"/>
    </row>
    <row r="25" spans="1:9">
      <c r="A25" s="22" t="s">
        <v>28</v>
      </c>
      <c r="B25" s="16">
        <v>3128</v>
      </c>
      <c r="C25" s="17"/>
      <c r="D25" s="16">
        <v>3128</v>
      </c>
      <c r="E25" s="21">
        <v>0.22094471410891212</v>
      </c>
      <c r="F25" s="24"/>
      <c r="G25" s="40"/>
      <c r="H25" s="40"/>
      <c r="I25" s="48"/>
    </row>
    <row r="26" spans="1:9">
      <c r="A26" s="22" t="s">
        <v>21</v>
      </c>
      <c r="B26" s="16"/>
      <c r="C26" s="17">
        <v>999</v>
      </c>
      <c r="D26" s="16">
        <v>2637.36</v>
      </c>
      <c r="E26" s="21">
        <v>0.18628860332553723</v>
      </c>
      <c r="F26" s="24"/>
      <c r="G26" s="40"/>
      <c r="H26" s="40"/>
      <c r="I26" s="48"/>
    </row>
    <row r="27" spans="1:9">
      <c r="A27" s="22" t="s">
        <v>16</v>
      </c>
      <c r="B27" s="16">
        <v>2113</v>
      </c>
      <c r="C27" s="17"/>
      <c r="D27" s="16">
        <v>2113</v>
      </c>
      <c r="E27" s="21">
        <v>0.14925069722254836</v>
      </c>
      <c r="F27" s="24"/>
      <c r="G27" s="40"/>
      <c r="H27" s="40"/>
      <c r="I27" s="48"/>
    </row>
    <row r="28" spans="1:9">
      <c r="A28" s="22" t="s">
        <v>27</v>
      </c>
      <c r="B28" s="16"/>
      <c r="C28" s="17">
        <v>868</v>
      </c>
      <c r="D28" s="16">
        <v>2291.52</v>
      </c>
      <c r="E28" s="21">
        <v>0.16186036805462092</v>
      </c>
      <c r="F28" s="24"/>
      <c r="G28" s="40"/>
      <c r="H28" s="40"/>
      <c r="I28" s="48"/>
    </row>
    <row r="29" spans="1:9">
      <c r="A29" s="22" t="s">
        <v>26</v>
      </c>
      <c r="B29" s="16">
        <v>1525</v>
      </c>
      <c r="C29" s="17"/>
      <c r="D29" s="16">
        <v>1525</v>
      </c>
      <c r="E29" s="21">
        <v>0.10771761157803419</v>
      </c>
      <c r="F29" s="24"/>
      <c r="G29" s="40"/>
      <c r="H29" s="40"/>
      <c r="I29" s="48"/>
    </row>
    <row r="30" spans="1:9">
      <c r="A30" s="22" t="s">
        <v>29</v>
      </c>
      <c r="B30" s="16">
        <v>1631</v>
      </c>
      <c r="C30" s="17"/>
      <c r="D30" s="16">
        <v>1631</v>
      </c>
      <c r="E30" s="21">
        <v>0.11520486851395002</v>
      </c>
      <c r="F30" s="24"/>
      <c r="G30" s="40"/>
      <c r="H30" s="40"/>
      <c r="I30" s="48"/>
    </row>
    <row r="31" spans="1:9">
      <c r="A31" s="22" t="s">
        <v>30</v>
      </c>
      <c r="B31" s="16"/>
      <c r="C31" s="17">
        <v>354</v>
      </c>
      <c r="D31" s="16">
        <v>934.56000000000006</v>
      </c>
      <c r="E31" s="21">
        <v>6.6012177754995169E-2</v>
      </c>
      <c r="F31" s="24"/>
      <c r="G31" s="40"/>
      <c r="H31" s="40"/>
      <c r="I31" s="48"/>
    </row>
    <row r="32" spans="1:9">
      <c r="A32" s="22" t="s">
        <v>32</v>
      </c>
      <c r="B32" s="16"/>
      <c r="C32" s="17">
        <v>243</v>
      </c>
      <c r="D32" s="16">
        <v>641.52</v>
      </c>
      <c r="E32" s="21">
        <v>4.5313444052157703E-2</v>
      </c>
      <c r="F32" s="24"/>
      <c r="G32" s="40"/>
      <c r="H32" s="40"/>
      <c r="I32" s="48"/>
    </row>
    <row r="33" spans="1:9">
      <c r="A33" s="22" t="s">
        <v>33</v>
      </c>
      <c r="B33" s="16">
        <v>360</v>
      </c>
      <c r="C33" s="17"/>
      <c r="D33" s="16">
        <v>360</v>
      </c>
      <c r="E33" s="21">
        <v>2.5428419782355612E-2</v>
      </c>
      <c r="F33" s="24"/>
      <c r="G33" s="40"/>
      <c r="H33" s="40"/>
      <c r="I33" s="48"/>
    </row>
    <row r="34" spans="1:9">
      <c r="A34" s="22" t="s">
        <v>34</v>
      </c>
      <c r="B34" s="16"/>
      <c r="C34" s="17">
        <v>109</v>
      </c>
      <c r="D34" s="16">
        <v>287.76</v>
      </c>
      <c r="E34" s="21">
        <v>2.0325783546029583E-2</v>
      </c>
      <c r="F34" s="24"/>
      <c r="G34" s="40"/>
      <c r="H34" s="40"/>
      <c r="I34" s="48"/>
    </row>
    <row r="35" spans="1:9">
      <c r="A35" s="22" t="s">
        <v>31</v>
      </c>
      <c r="B35" s="16"/>
      <c r="C35" s="17">
        <v>42</v>
      </c>
      <c r="D35" s="16">
        <v>110.88000000000001</v>
      </c>
      <c r="E35" s="21">
        <v>7.8319532929655294E-3</v>
      </c>
      <c r="F35" s="24"/>
      <c r="G35" s="40"/>
      <c r="H35" s="40"/>
      <c r="I35" s="48"/>
    </row>
    <row r="36" spans="1:9">
      <c r="A36" s="22"/>
      <c r="B36" s="16"/>
      <c r="C36" s="17"/>
      <c r="D36" s="16"/>
      <c r="E36" s="21"/>
      <c r="F36" s="24"/>
      <c r="G36" s="39"/>
      <c r="H36" s="46"/>
    </row>
    <row r="37" spans="1:9">
      <c r="A37" s="22"/>
      <c r="B37" s="16"/>
      <c r="C37" s="23"/>
      <c r="D37" s="24"/>
      <c r="E37" s="21"/>
      <c r="F37" s="24"/>
      <c r="G37" s="39"/>
      <c r="H37" s="14"/>
    </row>
    <row r="38" spans="1:9">
      <c r="A38" s="12" t="s">
        <v>35</v>
      </c>
      <c r="B38" s="16"/>
      <c r="C38" s="13">
        <f>SUM(C39:C40)</f>
        <v>112891.79999999999</v>
      </c>
      <c r="D38" s="13">
        <f>SUM(D39:D40)</f>
        <v>298034.35199999996</v>
      </c>
      <c r="E38" s="19">
        <f>SUM(E39:E40)</f>
        <v>21.05150725616204</v>
      </c>
      <c r="F38" s="42"/>
      <c r="G38" s="39"/>
      <c r="H38" s="14"/>
    </row>
    <row r="39" spans="1:9">
      <c r="A39" s="22" t="s">
        <v>37</v>
      </c>
      <c r="B39" s="16"/>
      <c r="C39" s="23">
        <v>62529.2</v>
      </c>
      <c r="D39" s="24">
        <v>165077.08799999999</v>
      </c>
      <c r="E39" s="21">
        <v>11.660137472535716</v>
      </c>
      <c r="F39" s="24"/>
      <c r="G39" s="39"/>
      <c r="H39" s="46"/>
      <c r="I39" s="48"/>
    </row>
    <row r="40" spans="1:9">
      <c r="A40" s="22" t="s">
        <v>38</v>
      </c>
      <c r="B40" s="16"/>
      <c r="C40" s="23">
        <v>50362.6</v>
      </c>
      <c r="D40" s="24">
        <v>132957.264</v>
      </c>
      <c r="E40" s="21">
        <v>9.3913697836263257</v>
      </c>
      <c r="F40" s="24"/>
      <c r="G40" s="39"/>
      <c r="H40" s="46"/>
      <c r="I40" s="48"/>
    </row>
    <row r="41" spans="1:9">
      <c r="A41" s="22"/>
      <c r="B41" s="25"/>
      <c r="C41" s="26"/>
      <c r="D41" s="27"/>
      <c r="E41" s="28"/>
      <c r="F41" s="24"/>
      <c r="G41" s="40"/>
      <c r="H41" s="14"/>
    </row>
    <row r="42" spans="1:9">
      <c r="A42" s="30" t="s">
        <v>5</v>
      </c>
      <c r="B42" s="31">
        <f>B16+B10</f>
        <v>1096920.5</v>
      </c>
      <c r="C42" s="31">
        <f>C16+C10</f>
        <v>120764.49999999999</v>
      </c>
      <c r="D42" s="31">
        <f>D16+D10</f>
        <v>1415738.78</v>
      </c>
      <c r="E42" s="38">
        <f>E16+E10</f>
        <v>100</v>
      </c>
      <c r="F42" s="43"/>
      <c r="G42" s="47"/>
      <c r="H42" s="14"/>
      <c r="I42" s="48"/>
    </row>
    <row r="43" spans="1:9">
      <c r="A43" s="32" t="s">
        <v>46</v>
      </c>
      <c r="B43" s="33"/>
      <c r="C43" s="34"/>
      <c r="D43" s="34"/>
      <c r="E43" s="33"/>
      <c r="F43" s="23"/>
      <c r="G43" s="14"/>
      <c r="H43" s="14"/>
    </row>
    <row r="44" spans="1:9">
      <c r="A44" s="35"/>
      <c r="B44" s="36"/>
      <c r="C44" s="45"/>
      <c r="D44" s="23"/>
      <c r="E44" s="14"/>
      <c r="F44" s="23"/>
      <c r="G44" s="14"/>
      <c r="H44" s="14"/>
    </row>
    <row r="45" spans="1:9">
      <c r="B45" s="36"/>
      <c r="C45" s="37"/>
      <c r="D45" s="37"/>
      <c r="F45" s="14"/>
      <c r="G45" s="14"/>
      <c r="H45" s="14"/>
    </row>
    <row r="46" spans="1:9">
      <c r="C46" s="37"/>
      <c r="F46" s="14"/>
      <c r="G46" s="14"/>
      <c r="H46" s="14"/>
    </row>
    <row r="47" spans="1:9">
      <c r="C47" s="37"/>
    </row>
    <row r="61" spans="6:7">
      <c r="F61" s="29"/>
      <c r="G61" s="14"/>
    </row>
    <row r="62" spans="6:7">
      <c r="F62" s="29"/>
      <c r="G62" s="14"/>
    </row>
    <row r="63" spans="6:7">
      <c r="F63" s="29"/>
      <c r="G63" s="14"/>
    </row>
    <row r="64" spans="6:7">
      <c r="F64" s="29"/>
      <c r="G64" s="14"/>
    </row>
    <row r="65" spans="6:7">
      <c r="F65" s="29"/>
      <c r="G65" s="14"/>
    </row>
    <row r="66" spans="6:7">
      <c r="F66" s="29"/>
      <c r="G66" s="14"/>
    </row>
    <row r="67" spans="6:7">
      <c r="F67" s="29"/>
      <c r="G67" s="14"/>
    </row>
    <row r="68" spans="6:7">
      <c r="F68" s="29"/>
      <c r="G68" s="14"/>
    </row>
    <row r="69" spans="6:7">
      <c r="F69" s="29"/>
      <c r="G69" s="14"/>
    </row>
    <row r="70" spans="6:7">
      <c r="F70" s="29"/>
      <c r="G70" s="14"/>
    </row>
    <row r="71" spans="6:7">
      <c r="F71" s="29"/>
      <c r="G71" s="14"/>
    </row>
    <row r="72" spans="6:7">
      <c r="F72" s="29"/>
      <c r="G72" s="14"/>
    </row>
    <row r="73" spans="6:7">
      <c r="F73" s="29"/>
      <c r="G73" s="14"/>
    </row>
    <row r="74" spans="6:7">
      <c r="F74" s="29"/>
      <c r="G74" s="14"/>
    </row>
    <row r="75" spans="6:7">
      <c r="F75" s="29"/>
      <c r="G75" s="14"/>
    </row>
    <row r="76" spans="6:7">
      <c r="F76" s="29"/>
      <c r="G76" s="14"/>
    </row>
    <row r="77" spans="6:7">
      <c r="F77" s="29"/>
      <c r="G77" s="14"/>
    </row>
    <row r="78" spans="6:7">
      <c r="F78" s="29"/>
      <c r="G78" s="14"/>
    </row>
    <row r="79" spans="6:7">
      <c r="F79" s="29"/>
      <c r="G79" s="14"/>
    </row>
    <row r="80" spans="6:7">
      <c r="F80" s="29"/>
      <c r="G80" s="14"/>
    </row>
    <row r="81" spans="6:7">
      <c r="F81" s="29"/>
      <c r="G81" s="14"/>
    </row>
    <row r="82" spans="6:7">
      <c r="F82" s="29"/>
      <c r="G82" s="14"/>
    </row>
    <row r="83" spans="6:7">
      <c r="F83" s="29"/>
      <c r="G83" s="14"/>
    </row>
    <row r="84" spans="6:7">
      <c r="F84" s="29"/>
      <c r="G84" s="14"/>
    </row>
    <row r="85" spans="6:7">
      <c r="F85" s="29"/>
      <c r="G85" s="14"/>
    </row>
    <row r="86" spans="6:7">
      <c r="F86" s="29"/>
      <c r="G86" s="14"/>
    </row>
    <row r="87" spans="6:7">
      <c r="F87" s="29"/>
      <c r="G87" s="14"/>
    </row>
    <row r="88" spans="6:7">
      <c r="F88" s="29"/>
      <c r="G88" s="14"/>
    </row>
    <row r="89" spans="6:7">
      <c r="F89" s="29"/>
      <c r="G89" s="14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="86" zoomScaleNormal="86" workbookViewId="0">
      <selection activeCell="F31" sqref="F31"/>
    </sheetView>
  </sheetViews>
  <sheetFormatPr baseColWidth="10" defaultColWidth="19" defaultRowHeight="15"/>
  <cols>
    <col min="1" max="1" width="34.8554687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1</v>
      </c>
      <c r="B2" s="70"/>
      <c r="C2" s="70"/>
      <c r="D2" s="70"/>
      <c r="E2" s="70"/>
      <c r="F2" s="14"/>
      <c r="G2" s="14"/>
    </row>
    <row r="3" spans="1:8" ht="15.75">
      <c r="A3" s="70" t="s">
        <v>48</v>
      </c>
      <c r="B3" s="70"/>
      <c r="C3" s="70"/>
      <c r="D3" s="70"/>
      <c r="E3" s="70"/>
      <c r="F3" s="14"/>
      <c r="G3" s="14"/>
    </row>
    <row r="4" spans="1:8">
      <c r="A4" s="71" t="s">
        <v>2</v>
      </c>
      <c r="B4" s="71"/>
      <c r="C4" s="71"/>
      <c r="D4" s="71"/>
      <c r="E4" s="71"/>
      <c r="F4" s="14"/>
      <c r="G4" s="14"/>
    </row>
    <row r="5" spans="1:8">
      <c r="A5" s="72"/>
      <c r="B5" s="72"/>
      <c r="C5" s="72"/>
      <c r="D5" s="72"/>
      <c r="E5" s="72"/>
      <c r="F5" s="14"/>
      <c r="G5" s="14"/>
    </row>
    <row r="6" spans="1:8" ht="30">
      <c r="A6" s="1"/>
      <c r="B6" s="2" t="s">
        <v>3</v>
      </c>
      <c r="C6" s="2" t="s">
        <v>4</v>
      </c>
      <c r="D6" s="73" t="s">
        <v>5</v>
      </c>
      <c r="E6" s="74"/>
      <c r="F6" s="14"/>
      <c r="G6" s="14"/>
    </row>
    <row r="7" spans="1:8">
      <c r="A7" s="3" t="s">
        <v>6</v>
      </c>
      <c r="B7" s="4"/>
      <c r="C7" s="5"/>
      <c r="D7" s="68" t="s">
        <v>7</v>
      </c>
      <c r="E7" s="6"/>
      <c r="F7" s="14"/>
      <c r="G7" s="14"/>
    </row>
    <row r="8" spans="1:8">
      <c r="A8" s="7"/>
      <c r="B8" s="8" t="s">
        <v>8</v>
      </c>
      <c r="C8" s="9" t="s">
        <v>9</v>
      </c>
      <c r="D8" s="69"/>
      <c r="E8" s="9" t="s">
        <v>10</v>
      </c>
      <c r="F8" s="14"/>
      <c r="G8" s="14"/>
    </row>
    <row r="9" spans="1:8">
      <c r="A9" s="10"/>
      <c r="B9" s="4"/>
      <c r="C9" s="5"/>
      <c r="D9" s="4"/>
      <c r="E9" s="11"/>
      <c r="F9" s="14"/>
      <c r="G9" s="14"/>
    </row>
    <row r="10" spans="1:8">
      <c r="A10" s="12" t="s">
        <v>11</v>
      </c>
      <c r="B10" s="13">
        <f>SUM(B11:B14)</f>
        <v>1062467</v>
      </c>
      <c r="C10" s="13">
        <f>SUM(C11:C14)</f>
        <v>55.5</v>
      </c>
      <c r="D10" s="13">
        <f>SUM(D11:D14)</f>
        <v>1062617.3495</v>
      </c>
      <c r="E10" s="19">
        <f>SUM(E11:E14)</f>
        <v>73.677692410054973</v>
      </c>
      <c r="F10" s="42"/>
      <c r="G10" s="41"/>
    </row>
    <row r="11" spans="1:8">
      <c r="A11" s="15" t="s">
        <v>12</v>
      </c>
      <c r="B11" s="16">
        <v>631469</v>
      </c>
      <c r="C11" s="17"/>
      <c r="D11" s="16">
        <v>631469</v>
      </c>
      <c r="E11" s="18">
        <v>43.783567782303564</v>
      </c>
      <c r="F11" s="24"/>
      <c r="G11" s="39"/>
      <c r="H11" s="46"/>
    </row>
    <row r="12" spans="1:8">
      <c r="A12" s="15" t="s">
        <v>36</v>
      </c>
      <c r="B12" s="16">
        <v>430782</v>
      </c>
      <c r="C12" s="17"/>
      <c r="D12" s="16">
        <v>430782</v>
      </c>
      <c r="E12" s="18">
        <v>29.868723399559272</v>
      </c>
      <c r="F12" s="24"/>
      <c r="G12" s="39"/>
      <c r="H12" s="46"/>
    </row>
    <row r="13" spans="1:8" ht="15" customHeight="1">
      <c r="A13" s="15" t="s">
        <v>13</v>
      </c>
      <c r="B13" s="16">
        <v>215</v>
      </c>
      <c r="C13" s="17">
        <v>55.5</v>
      </c>
      <c r="D13" s="16">
        <v>365.34950000000003</v>
      </c>
      <c r="E13" s="18">
        <v>2.5331892139567769E-2</v>
      </c>
      <c r="F13" s="24"/>
      <c r="G13" s="39"/>
      <c r="H13" s="46"/>
    </row>
    <row r="14" spans="1:8">
      <c r="A14" s="15" t="s">
        <v>14</v>
      </c>
      <c r="B14" s="16">
        <v>1</v>
      </c>
      <c r="C14" s="17"/>
      <c r="D14" s="16">
        <v>1</v>
      </c>
      <c r="E14" s="18">
        <v>6.9336052573132752E-5</v>
      </c>
      <c r="F14" s="24"/>
      <c r="G14" s="39"/>
      <c r="H14" s="46"/>
    </row>
    <row r="15" spans="1:8">
      <c r="A15" s="15"/>
      <c r="B15" s="16"/>
      <c r="C15" s="17"/>
      <c r="D15" s="16"/>
      <c r="E15" s="18"/>
      <c r="F15" s="24"/>
      <c r="G15" s="39"/>
      <c r="H15" s="14"/>
    </row>
    <row r="16" spans="1:8">
      <c r="A16" s="12" t="s">
        <v>15</v>
      </c>
      <c r="B16" s="13">
        <f>+B18+B37</f>
        <v>51731</v>
      </c>
      <c r="C16" s="13">
        <f>+C18+C37</f>
        <v>121042</v>
      </c>
      <c r="D16" s="13">
        <f>+D18+D37</f>
        <v>379633.77799999999</v>
      </c>
      <c r="E16" s="19">
        <f>+E18+E37</f>
        <v>26.322307589945009</v>
      </c>
      <c r="F16" s="42"/>
      <c r="G16" s="41"/>
      <c r="H16" s="14"/>
    </row>
    <row r="17" spans="1:8">
      <c r="A17" s="15"/>
      <c r="B17" s="16"/>
      <c r="C17" s="17"/>
      <c r="D17" s="16"/>
      <c r="E17" s="18"/>
      <c r="F17" s="24"/>
      <c r="G17" s="44"/>
      <c r="H17" s="14"/>
    </row>
    <row r="18" spans="1:8">
      <c r="A18" s="20" t="s">
        <v>17</v>
      </c>
      <c r="B18" s="13">
        <f>SUM(B19:B35)</f>
        <v>51731</v>
      </c>
      <c r="C18" s="13">
        <f>SUM(C19:C35)</f>
        <v>7811</v>
      </c>
      <c r="D18" s="13">
        <f>SUM(D19:D35)</f>
        <v>72890.999000000011</v>
      </c>
      <c r="E18" s="19">
        <f>SUM(E19:E35)</f>
        <v>5.0539741387721664</v>
      </c>
      <c r="F18" s="42"/>
      <c r="G18" s="41"/>
      <c r="H18" s="14"/>
    </row>
    <row r="19" spans="1:8">
      <c r="A19" s="22" t="s">
        <v>19</v>
      </c>
      <c r="B19" s="16">
        <v>18347</v>
      </c>
      <c r="C19" s="17"/>
      <c r="D19" s="16">
        <v>18347</v>
      </c>
      <c r="E19" s="21">
        <v>1.2721085565592667</v>
      </c>
      <c r="F19" s="24"/>
      <c r="G19" s="39"/>
      <c r="H19" s="46"/>
    </row>
    <row r="20" spans="1:8">
      <c r="A20" s="22" t="s">
        <v>18</v>
      </c>
      <c r="B20" s="16">
        <v>9987</v>
      </c>
      <c r="C20" s="17"/>
      <c r="D20" s="16">
        <v>9987</v>
      </c>
      <c r="E20" s="21">
        <v>0.69245915704787686</v>
      </c>
      <c r="F20" s="24"/>
      <c r="G20" s="39"/>
      <c r="H20" s="46"/>
    </row>
    <row r="21" spans="1:8">
      <c r="A21" s="22" t="s">
        <v>22</v>
      </c>
      <c r="B21" s="16">
        <v>10298</v>
      </c>
      <c r="C21" s="17"/>
      <c r="D21" s="16">
        <v>10298</v>
      </c>
      <c r="E21" s="21">
        <v>0.71402266939812109</v>
      </c>
      <c r="F21" s="24"/>
      <c r="G21" s="39"/>
      <c r="H21" s="46"/>
    </row>
    <row r="22" spans="1:8">
      <c r="A22" s="22" t="s">
        <v>23</v>
      </c>
      <c r="B22" s="16"/>
      <c r="C22" s="17">
        <v>3008</v>
      </c>
      <c r="D22" s="16">
        <v>8148.6720000000005</v>
      </c>
      <c r="E22" s="21">
        <v>0.56499675019321483</v>
      </c>
      <c r="F22" s="24"/>
      <c r="G22" s="39"/>
      <c r="H22" s="46"/>
    </row>
    <row r="23" spans="1:8">
      <c r="A23" s="22" t="s">
        <v>24</v>
      </c>
      <c r="B23" s="16"/>
      <c r="C23" s="17">
        <v>2219</v>
      </c>
      <c r="D23" s="16">
        <v>6011.2709999999997</v>
      </c>
      <c r="E23" s="21">
        <v>0.41679780208734829</v>
      </c>
      <c r="F23" s="24"/>
      <c r="G23" s="39"/>
      <c r="H23" s="46"/>
    </row>
    <row r="24" spans="1:8">
      <c r="A24" s="22" t="s">
        <v>25</v>
      </c>
      <c r="B24" s="16">
        <v>5265</v>
      </c>
      <c r="C24" s="17"/>
      <c r="D24" s="16">
        <v>5265</v>
      </c>
      <c r="E24" s="21">
        <v>0.36505431679754397</v>
      </c>
      <c r="F24" s="24"/>
      <c r="G24" s="39"/>
      <c r="H24" s="46"/>
    </row>
    <row r="25" spans="1:8">
      <c r="A25" s="22" t="s">
        <v>28</v>
      </c>
      <c r="B25" s="16">
        <v>3153</v>
      </c>
      <c r="C25" s="17"/>
      <c r="D25" s="16">
        <v>3153</v>
      </c>
      <c r="E25" s="21">
        <v>0.21861657376308755</v>
      </c>
      <c r="F25" s="24"/>
      <c r="G25" s="39"/>
      <c r="H25" s="46"/>
    </row>
    <row r="26" spans="1:8">
      <c r="A26" s="22" t="s">
        <v>21</v>
      </c>
      <c r="B26" s="16"/>
      <c r="C26" s="17">
        <v>1002</v>
      </c>
      <c r="D26" s="16">
        <v>2714.4180000000001</v>
      </c>
      <c r="E26" s="21">
        <v>0.18820702915345786</v>
      </c>
      <c r="F26" s="24"/>
      <c r="G26" s="39"/>
      <c r="H26" s="46"/>
    </row>
    <row r="27" spans="1:8">
      <c r="A27" s="22" t="s">
        <v>16</v>
      </c>
      <c r="B27" s="16">
        <v>2123</v>
      </c>
      <c r="C27" s="17"/>
      <c r="D27" s="16">
        <v>2123</v>
      </c>
      <c r="E27" s="21">
        <v>0.14720043961276083</v>
      </c>
      <c r="F27" s="24"/>
      <c r="G27" s="39"/>
      <c r="H27" s="46"/>
    </row>
    <row r="28" spans="1:8">
      <c r="A28" s="22" t="s">
        <v>27</v>
      </c>
      <c r="B28" s="16"/>
      <c r="C28" s="17">
        <v>844</v>
      </c>
      <c r="D28" s="16">
        <v>2286.3960000000002</v>
      </c>
      <c r="E28" s="21">
        <v>0.15852967325900044</v>
      </c>
      <c r="F28" s="24"/>
      <c r="G28" s="39"/>
      <c r="H28" s="46"/>
    </row>
    <row r="29" spans="1:8">
      <c r="A29" s="22" t="s">
        <v>29</v>
      </c>
      <c r="B29" s="16">
        <v>1486</v>
      </c>
      <c r="C29" s="17"/>
      <c r="D29" s="16">
        <v>1486</v>
      </c>
      <c r="E29" s="21">
        <v>0.10303337412367528</v>
      </c>
      <c r="F29" s="24"/>
      <c r="G29" s="39"/>
      <c r="H29" s="46"/>
    </row>
    <row r="30" spans="1:8">
      <c r="A30" s="22" t="s">
        <v>26</v>
      </c>
      <c r="B30" s="16">
        <v>1072</v>
      </c>
      <c r="C30" s="17"/>
      <c r="D30" s="16">
        <v>1072</v>
      </c>
      <c r="E30" s="21">
        <v>7.4328248358398311E-2</v>
      </c>
      <c r="F30" s="24"/>
      <c r="G30" s="39"/>
      <c r="H30" s="46"/>
    </row>
    <row r="31" spans="1:8">
      <c r="A31" s="22" t="s">
        <v>30</v>
      </c>
      <c r="B31" s="16"/>
      <c r="C31" s="17">
        <v>349</v>
      </c>
      <c r="D31" s="16">
        <v>945.44100000000003</v>
      </c>
      <c r="E31" s="21">
        <v>6.5553146880795207E-2</v>
      </c>
      <c r="F31" s="24"/>
      <c r="G31" s="39"/>
      <c r="H31" s="46"/>
    </row>
    <row r="32" spans="1:8">
      <c r="A32" s="22" t="s">
        <v>32</v>
      </c>
      <c r="B32" s="16"/>
      <c r="C32" s="17">
        <v>242</v>
      </c>
      <c r="D32" s="16">
        <v>655.57799999999997</v>
      </c>
      <c r="E32" s="21">
        <v>4.5455190673789218E-2</v>
      </c>
      <c r="F32" s="24"/>
      <c r="G32" s="39"/>
      <c r="H32" s="46"/>
    </row>
    <row r="33" spans="1:8">
      <c r="A33" s="22" t="s">
        <v>34</v>
      </c>
      <c r="B33" s="16"/>
      <c r="C33" s="17">
        <v>105</v>
      </c>
      <c r="D33" s="16">
        <v>284.44499999999999</v>
      </c>
      <c r="E33" s="21">
        <v>1.9722293474164748E-2</v>
      </c>
      <c r="F33" s="24"/>
      <c r="G33" s="39"/>
      <c r="H33" s="46"/>
    </row>
    <row r="34" spans="1:8">
      <c r="A34" s="22" t="s">
        <v>31</v>
      </c>
      <c r="B34" s="16"/>
      <c r="C34" s="17">
        <v>42</v>
      </c>
      <c r="D34" s="16">
        <v>113.77800000000001</v>
      </c>
      <c r="E34" s="21">
        <v>7.888917389665899E-3</v>
      </c>
      <c r="F34" s="24"/>
      <c r="G34" s="39"/>
      <c r="H34" s="46"/>
    </row>
    <row r="35" spans="1:8">
      <c r="A35" s="22"/>
      <c r="B35" s="16"/>
      <c r="C35" s="17"/>
      <c r="D35" s="16"/>
      <c r="E35" s="21"/>
      <c r="F35" s="24"/>
      <c r="G35" s="39"/>
      <c r="H35" s="46"/>
    </row>
    <row r="36" spans="1:8">
      <c r="A36" s="22"/>
      <c r="B36" s="16"/>
      <c r="C36" s="23"/>
      <c r="D36" s="24"/>
      <c r="E36" s="21"/>
      <c r="F36" s="24"/>
      <c r="G36" s="39"/>
      <c r="H36" s="14"/>
    </row>
    <row r="37" spans="1:8">
      <c r="A37" s="12" t="s">
        <v>35</v>
      </c>
      <c r="B37" s="16"/>
      <c r="C37" s="13">
        <f>SUM(C38:C39)</f>
        <v>113231</v>
      </c>
      <c r="D37" s="13">
        <f>SUM(D38:D39)</f>
        <v>306742.77899999998</v>
      </c>
      <c r="E37" s="19">
        <f>SUM(E38:E39)</f>
        <v>21.268333451172843</v>
      </c>
      <c r="F37" s="42"/>
      <c r="G37" s="39"/>
      <c r="H37" s="14"/>
    </row>
    <row r="38" spans="1:8">
      <c r="A38" s="22" t="s">
        <v>37</v>
      </c>
      <c r="B38" s="16"/>
      <c r="C38" s="23">
        <v>62775</v>
      </c>
      <c r="D38" s="24">
        <v>170057.47500000001</v>
      </c>
      <c r="E38" s="21">
        <v>11.791114027054208</v>
      </c>
      <c r="F38" s="24"/>
      <c r="G38" s="39"/>
      <c r="H38" s="46"/>
    </row>
    <row r="39" spans="1:8">
      <c r="A39" s="22" t="s">
        <v>38</v>
      </c>
      <c r="B39" s="16"/>
      <c r="C39" s="23">
        <v>50456</v>
      </c>
      <c r="D39" s="24">
        <v>136685.304</v>
      </c>
      <c r="E39" s="21">
        <v>9.4772194241186334</v>
      </c>
      <c r="F39" s="24"/>
      <c r="G39" s="39"/>
      <c r="H39" s="46"/>
    </row>
    <row r="40" spans="1:8">
      <c r="A40" s="22"/>
      <c r="B40" s="25"/>
      <c r="C40" s="26"/>
      <c r="D40" s="27"/>
      <c r="E40" s="28"/>
      <c r="F40" s="24"/>
      <c r="G40" s="40"/>
      <c r="H40" s="14"/>
    </row>
    <row r="41" spans="1:8">
      <c r="A41" s="30" t="s">
        <v>5</v>
      </c>
      <c r="B41" s="31">
        <f>B16+B10</f>
        <v>1114198</v>
      </c>
      <c r="C41" s="31">
        <f>C16+C10</f>
        <v>121097.5</v>
      </c>
      <c r="D41" s="31">
        <f>D16+D10</f>
        <v>1442251.1274999999</v>
      </c>
      <c r="E41" s="38">
        <f>E16+E10</f>
        <v>99.999999999999986</v>
      </c>
      <c r="F41" s="24"/>
      <c r="G41" s="44"/>
      <c r="H41" s="14"/>
    </row>
    <row r="42" spans="1:8">
      <c r="A42" s="32" t="s">
        <v>47</v>
      </c>
      <c r="B42" s="33"/>
      <c r="C42" s="34"/>
      <c r="D42" s="34"/>
      <c r="E42" s="33"/>
      <c r="F42" s="23"/>
      <c r="G42" s="14"/>
      <c r="H42" s="14"/>
    </row>
    <row r="43" spans="1:8">
      <c r="A43" s="35"/>
      <c r="B43" s="36"/>
      <c r="C43" s="45"/>
      <c r="D43" s="23"/>
      <c r="E43" s="14"/>
      <c r="F43" s="23"/>
      <c r="G43" s="14"/>
      <c r="H43" s="14"/>
    </row>
    <row r="44" spans="1:8">
      <c r="B44" s="36"/>
      <c r="C44" s="37"/>
      <c r="D44" s="37"/>
      <c r="F44" s="14"/>
      <c r="G44" s="14"/>
      <c r="H44" s="14"/>
    </row>
    <row r="45" spans="1:8">
      <c r="C45" s="37"/>
      <c r="F45" s="14"/>
      <c r="G45" s="14"/>
      <c r="H45" s="14"/>
    </row>
    <row r="46" spans="1:8">
      <c r="C46" s="37"/>
    </row>
    <row r="59" spans="5:7">
      <c r="E59" s="14"/>
      <c r="F59" s="14"/>
    </row>
    <row r="60" spans="5:7">
      <c r="E60" s="14"/>
      <c r="F60" s="14"/>
      <c r="G60" s="14"/>
    </row>
    <row r="61" spans="5:7">
      <c r="E61" s="14"/>
      <c r="F61" s="14"/>
      <c r="G61" s="14"/>
    </row>
    <row r="62" spans="5:7">
      <c r="E62" s="14"/>
      <c r="F62" s="14"/>
      <c r="G62" s="14"/>
    </row>
    <row r="63" spans="5:7">
      <c r="E63" s="14"/>
      <c r="F63" s="14"/>
      <c r="G63" s="14"/>
    </row>
    <row r="64" spans="5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  <row r="71" spans="5:7">
      <c r="E71" s="14"/>
      <c r="F71" s="14"/>
      <c r="G71" s="14"/>
    </row>
    <row r="72" spans="5:7">
      <c r="E72" s="14"/>
      <c r="F72" s="14"/>
      <c r="G72" s="14"/>
    </row>
    <row r="73" spans="5:7">
      <c r="E73" s="14"/>
      <c r="F73" s="14"/>
      <c r="G73" s="14"/>
    </row>
    <row r="74" spans="5:7">
      <c r="E74" s="14"/>
      <c r="F74" s="14"/>
      <c r="G74" s="14"/>
    </row>
    <row r="75" spans="5:7">
      <c r="E75" s="14"/>
      <c r="F75" s="14"/>
      <c r="G75" s="14"/>
    </row>
    <row r="76" spans="5:7">
      <c r="E76" s="14"/>
      <c r="F76" s="14"/>
      <c r="G76" s="14"/>
    </row>
    <row r="77" spans="5:7">
      <c r="E77" s="14"/>
      <c r="F77" s="14"/>
      <c r="G77" s="14"/>
    </row>
    <row r="78" spans="5:7">
      <c r="E78" s="14"/>
      <c r="F78" s="14"/>
      <c r="G78" s="14"/>
    </row>
    <row r="79" spans="5:7">
      <c r="E79" s="14"/>
      <c r="F79" s="14"/>
      <c r="G79" s="14"/>
    </row>
    <row r="80" spans="5:7">
      <c r="E80" s="14"/>
      <c r="F80" s="14"/>
      <c r="G80" s="14"/>
    </row>
    <row r="81" spans="5:7">
      <c r="E81" s="14"/>
      <c r="F81" s="14"/>
      <c r="G81" s="14"/>
    </row>
    <row r="82" spans="5:7">
      <c r="E82" s="14"/>
      <c r="F82" s="14"/>
      <c r="G82" s="14"/>
    </row>
    <row r="83" spans="5:7">
      <c r="E83" s="14"/>
      <c r="F83" s="14"/>
      <c r="G83" s="14"/>
    </row>
    <row r="84" spans="5:7">
      <c r="E84" s="14"/>
      <c r="F84" s="14"/>
      <c r="G84" s="14"/>
    </row>
    <row r="85" spans="5:7">
      <c r="E85" s="14"/>
      <c r="F85" s="14"/>
      <c r="G85" s="14"/>
    </row>
    <row r="86" spans="5:7">
      <c r="E86" s="14"/>
      <c r="F86" s="14"/>
      <c r="G86" s="14"/>
    </row>
    <row r="87" spans="5:7">
      <c r="E87" s="14"/>
      <c r="F87" s="14"/>
      <c r="G87" s="14"/>
    </row>
    <row r="88" spans="5:7">
      <c r="E88" s="14"/>
      <c r="F88" s="14"/>
      <c r="G88" s="14"/>
    </row>
    <row r="89" spans="5:7">
      <c r="E89" s="14"/>
      <c r="F89" s="14"/>
    </row>
    <row r="90" spans="5:7">
      <c r="E90" s="14"/>
      <c r="F90" s="14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topLeftCell="A8" zoomScale="86" zoomScaleNormal="86" workbookViewId="0">
      <selection activeCell="E39" sqref="E39"/>
    </sheetView>
  </sheetViews>
  <sheetFormatPr baseColWidth="10" defaultColWidth="19" defaultRowHeight="15"/>
  <cols>
    <col min="1" max="1" width="34.8554687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1</v>
      </c>
      <c r="B2" s="70"/>
      <c r="C2" s="70"/>
      <c r="D2" s="70"/>
      <c r="E2" s="70"/>
      <c r="F2" s="14"/>
      <c r="G2" s="14"/>
    </row>
    <row r="3" spans="1:8" ht="15.75">
      <c r="A3" s="70" t="s">
        <v>51</v>
      </c>
      <c r="B3" s="70"/>
      <c r="C3" s="70"/>
      <c r="D3" s="70"/>
      <c r="E3" s="70"/>
      <c r="F3" s="14"/>
      <c r="G3" s="14"/>
    </row>
    <row r="4" spans="1:8">
      <c r="A4" s="71" t="s">
        <v>2</v>
      </c>
      <c r="B4" s="71"/>
      <c r="C4" s="71"/>
      <c r="D4" s="71"/>
      <c r="E4" s="71"/>
      <c r="F4" s="14"/>
      <c r="G4" s="14"/>
    </row>
    <row r="5" spans="1:8">
      <c r="A5" s="72"/>
      <c r="B5" s="72"/>
      <c r="C5" s="72"/>
      <c r="D5" s="72"/>
      <c r="E5" s="72"/>
      <c r="F5" s="14"/>
      <c r="G5" s="14"/>
    </row>
    <row r="6" spans="1:8" ht="30">
      <c r="A6" s="1"/>
      <c r="B6" s="2" t="s">
        <v>3</v>
      </c>
      <c r="C6" s="2" t="s">
        <v>4</v>
      </c>
      <c r="D6" s="73" t="s">
        <v>5</v>
      </c>
      <c r="E6" s="74"/>
      <c r="F6" s="14"/>
      <c r="G6" s="14"/>
    </row>
    <row r="7" spans="1:8">
      <c r="A7" s="3" t="s">
        <v>6</v>
      </c>
      <c r="B7" s="4"/>
      <c r="C7" s="5"/>
      <c r="D7" s="68" t="s">
        <v>7</v>
      </c>
      <c r="E7" s="6"/>
      <c r="F7" s="14"/>
      <c r="G7" s="14"/>
    </row>
    <row r="8" spans="1:8">
      <c r="A8" s="7"/>
      <c r="B8" s="8" t="s">
        <v>8</v>
      </c>
      <c r="C8" s="9" t="s">
        <v>9</v>
      </c>
      <c r="D8" s="69"/>
      <c r="E8" s="9" t="s">
        <v>10</v>
      </c>
      <c r="F8" s="14"/>
      <c r="G8" s="14"/>
    </row>
    <row r="9" spans="1:8">
      <c r="A9" s="10"/>
      <c r="B9" s="4"/>
      <c r="C9" s="5"/>
      <c r="D9" s="4"/>
      <c r="E9" s="11"/>
      <c r="F9" s="14"/>
      <c r="G9" s="14"/>
    </row>
    <row r="10" spans="1:8">
      <c r="A10" s="12" t="s">
        <v>11</v>
      </c>
      <c r="B10" s="13">
        <f>SUM(B11:B14)</f>
        <v>1100615.8</v>
      </c>
      <c r="C10" s="13">
        <f>SUM(C11:C14)</f>
        <v>9.5</v>
      </c>
      <c r="D10" s="13">
        <f>SUM(D11:D14)</f>
        <v>1100641.1745</v>
      </c>
      <c r="E10" s="19">
        <f>SUM(E11:E14)</f>
        <v>76.393875627437637</v>
      </c>
      <c r="F10" s="42"/>
      <c r="G10" s="41"/>
    </row>
    <row r="11" spans="1:8">
      <c r="A11" s="15" t="s">
        <v>12</v>
      </c>
      <c r="B11" s="16">
        <v>521747</v>
      </c>
      <c r="C11" s="17"/>
      <c r="D11" s="16">
        <v>521747</v>
      </c>
      <c r="E11" s="18">
        <v>36.213687394618461</v>
      </c>
      <c r="F11" s="24"/>
      <c r="G11" s="39"/>
      <c r="H11" s="46"/>
    </row>
    <row r="12" spans="1:8">
      <c r="A12" s="15" t="s">
        <v>36</v>
      </c>
      <c r="B12" s="16">
        <v>578840</v>
      </c>
      <c r="C12" s="17"/>
      <c r="D12" s="16">
        <v>578840</v>
      </c>
      <c r="E12" s="18">
        <v>40.17642806092023</v>
      </c>
      <c r="F12" s="24"/>
      <c r="G12" s="39"/>
      <c r="H12" s="46"/>
    </row>
    <row r="13" spans="1:8" ht="15" customHeight="1">
      <c r="A13" s="15" t="s">
        <v>13</v>
      </c>
      <c r="B13" s="16">
        <v>27.8</v>
      </c>
      <c r="C13" s="17">
        <v>9.5</v>
      </c>
      <c r="D13" s="16">
        <v>53.174499999999995</v>
      </c>
      <c r="E13" s="18">
        <v>3.6907633783522264E-3</v>
      </c>
      <c r="F13" s="24"/>
      <c r="G13" s="39"/>
      <c r="H13" s="46"/>
    </row>
    <row r="14" spans="1:8">
      <c r="A14" s="15" t="s">
        <v>14</v>
      </c>
      <c r="B14" s="16">
        <v>1</v>
      </c>
      <c r="C14" s="17"/>
      <c r="D14" s="16">
        <v>1</v>
      </c>
      <c r="E14" s="18">
        <v>6.9408520594499743E-5</v>
      </c>
      <c r="F14" s="24"/>
      <c r="G14" s="39"/>
      <c r="H14" s="46"/>
    </row>
    <row r="15" spans="1:8">
      <c r="A15" s="15"/>
      <c r="B15" s="16"/>
      <c r="C15" s="17"/>
      <c r="D15" s="16"/>
      <c r="E15" s="18"/>
      <c r="F15" s="24"/>
      <c r="G15" s="39"/>
      <c r="H15" s="14"/>
    </row>
    <row r="16" spans="1:8">
      <c r="A16" s="12" t="s">
        <v>15</v>
      </c>
      <c r="B16" s="13">
        <f>+B18+B37</f>
        <v>87513</v>
      </c>
      <c r="C16" s="13">
        <f>+C18+C37</f>
        <v>94568</v>
      </c>
      <c r="D16" s="13">
        <f>+D18+D37</f>
        <v>340104.12800000003</v>
      </c>
      <c r="E16" s="19">
        <f>+E18+E37</f>
        <v>23.606124372562377</v>
      </c>
      <c r="F16" s="42"/>
      <c r="G16" s="41"/>
      <c r="H16" s="14"/>
    </row>
    <row r="17" spans="1:8">
      <c r="A17" s="15"/>
      <c r="B17" s="16"/>
      <c r="C17" s="17"/>
      <c r="D17" s="16"/>
      <c r="E17" s="18"/>
      <c r="F17" s="24"/>
      <c r="G17" s="44"/>
      <c r="H17" s="14"/>
    </row>
    <row r="18" spans="1:8">
      <c r="A18" s="20" t="s">
        <v>17</v>
      </c>
      <c r="B18" s="13">
        <f>SUM(B19:B35)</f>
        <v>87513</v>
      </c>
      <c r="C18" s="13">
        <f>SUM(C19:C35)</f>
        <v>7751</v>
      </c>
      <c r="D18" s="13">
        <f>SUM(D19:D35)</f>
        <v>108215.921</v>
      </c>
      <c r="E18" s="19">
        <f>SUM(E19:E35)</f>
        <v>7.5111069813812579</v>
      </c>
      <c r="F18" s="42"/>
      <c r="G18" s="41"/>
      <c r="H18" s="14"/>
    </row>
    <row r="19" spans="1:8">
      <c r="A19" s="22" t="s">
        <v>50</v>
      </c>
      <c r="B19" s="16">
        <v>35918</v>
      </c>
      <c r="C19" s="17"/>
      <c r="D19" s="16">
        <v>35918</v>
      </c>
      <c r="E19" s="21">
        <v>2.4930152427132422</v>
      </c>
      <c r="F19" s="24"/>
      <c r="G19" s="39"/>
      <c r="H19" s="14"/>
    </row>
    <row r="20" spans="1:8">
      <c r="A20" s="22" t="s">
        <v>19</v>
      </c>
      <c r="B20" s="16">
        <v>18297</v>
      </c>
      <c r="C20" s="17"/>
      <c r="D20" s="16">
        <v>18297</v>
      </c>
      <c r="E20" s="21">
        <v>1.2699677013175619</v>
      </c>
      <c r="F20" s="24"/>
      <c r="G20" s="39"/>
      <c r="H20" s="46"/>
    </row>
    <row r="21" spans="1:8">
      <c r="A21" s="22" t="s">
        <v>22</v>
      </c>
      <c r="B21" s="16">
        <v>10377</v>
      </c>
      <c r="C21" s="17"/>
      <c r="D21" s="16">
        <v>10377</v>
      </c>
      <c r="E21" s="21">
        <v>0.72025221820912388</v>
      </c>
      <c r="F21" s="24"/>
      <c r="G21" s="39"/>
      <c r="H21" s="46"/>
    </row>
    <row r="22" spans="1:8">
      <c r="A22" s="22" t="s">
        <v>18</v>
      </c>
      <c r="B22" s="16">
        <v>9962</v>
      </c>
      <c r="C22" s="17"/>
      <c r="D22" s="16">
        <v>9962</v>
      </c>
      <c r="E22" s="21">
        <v>0.69144768216240649</v>
      </c>
      <c r="F22" s="24"/>
      <c r="G22" s="39"/>
      <c r="H22" s="46"/>
    </row>
    <row r="23" spans="1:8">
      <c r="A23" s="22" t="s">
        <v>23</v>
      </c>
      <c r="B23" s="16"/>
      <c r="C23" s="17">
        <v>3014</v>
      </c>
      <c r="D23" s="16">
        <v>8050.3939999999993</v>
      </c>
      <c r="E23" s="21">
        <v>0.55876593774283712</v>
      </c>
      <c r="F23" s="24"/>
      <c r="G23" s="39"/>
      <c r="H23" s="46"/>
    </row>
    <row r="24" spans="1:8">
      <c r="A24" s="22" t="s">
        <v>24</v>
      </c>
      <c r="B24" s="16"/>
      <c r="C24" s="17">
        <v>2210</v>
      </c>
      <c r="D24" s="16">
        <v>5902.91</v>
      </c>
      <c r="E24" s="21">
        <v>0.40971225030247849</v>
      </c>
      <c r="F24" s="24"/>
      <c r="G24" s="39"/>
      <c r="H24" s="46"/>
    </row>
    <row r="25" spans="1:8">
      <c r="A25" s="22" t="s">
        <v>25</v>
      </c>
      <c r="B25" s="16">
        <v>5297</v>
      </c>
      <c r="C25" s="17"/>
      <c r="D25" s="16">
        <v>5297</v>
      </c>
      <c r="E25" s="21">
        <v>0.36765693358906515</v>
      </c>
      <c r="F25" s="24"/>
      <c r="G25" s="39"/>
      <c r="H25" s="46"/>
    </row>
    <row r="26" spans="1:8">
      <c r="A26" s="22" t="s">
        <v>28</v>
      </c>
      <c r="B26" s="16">
        <v>3172</v>
      </c>
      <c r="C26" s="17"/>
      <c r="D26" s="16">
        <v>3172</v>
      </c>
      <c r="E26" s="21">
        <v>0.22016382732575318</v>
      </c>
      <c r="F26" s="24"/>
      <c r="G26" s="39"/>
      <c r="H26" s="46"/>
    </row>
    <row r="27" spans="1:8">
      <c r="A27" s="22" t="s">
        <v>21</v>
      </c>
      <c r="B27" s="16"/>
      <c r="C27" s="17">
        <v>1003</v>
      </c>
      <c r="D27" s="16">
        <v>2679.0129999999999</v>
      </c>
      <c r="E27" s="21">
        <v>0.18594632898343255</v>
      </c>
      <c r="F27" s="24"/>
      <c r="G27" s="39"/>
      <c r="H27" s="46"/>
    </row>
    <row r="28" spans="1:8">
      <c r="A28" s="22" t="s">
        <v>27</v>
      </c>
      <c r="B28" s="16"/>
      <c r="C28" s="17">
        <v>830</v>
      </c>
      <c r="D28" s="16">
        <v>2216.9299999999998</v>
      </c>
      <c r="E28" s="21">
        <v>0.15387383156156431</v>
      </c>
      <c r="F28" s="24"/>
      <c r="G28" s="39"/>
      <c r="H28" s="46"/>
    </row>
    <row r="29" spans="1:8">
      <c r="A29" s="22" t="s">
        <v>16</v>
      </c>
      <c r="B29" s="16">
        <v>1928</v>
      </c>
      <c r="C29" s="17"/>
      <c r="D29" s="16">
        <v>1928</v>
      </c>
      <c r="E29" s="21">
        <v>0.13381962770619552</v>
      </c>
      <c r="F29" s="24"/>
      <c r="G29" s="39"/>
      <c r="H29" s="46"/>
    </row>
    <row r="30" spans="1:8">
      <c r="A30" s="22" t="s">
        <v>29</v>
      </c>
      <c r="B30" s="16">
        <v>1494</v>
      </c>
      <c r="C30" s="17"/>
      <c r="D30" s="16">
        <v>1494</v>
      </c>
      <c r="E30" s="21">
        <v>0.10369632976818262</v>
      </c>
      <c r="F30" s="24"/>
      <c r="G30" s="39"/>
      <c r="H30" s="46"/>
    </row>
    <row r="31" spans="1:8">
      <c r="A31" s="22" t="s">
        <v>26</v>
      </c>
      <c r="B31" s="16">
        <v>1068</v>
      </c>
      <c r="C31" s="17"/>
      <c r="D31" s="16">
        <v>1068</v>
      </c>
      <c r="E31" s="21">
        <v>7.4128299994925734E-2</v>
      </c>
      <c r="F31" s="24"/>
      <c r="G31" s="39"/>
      <c r="H31" s="46"/>
    </row>
    <row r="32" spans="1:8">
      <c r="A32" s="22" t="s">
        <v>30</v>
      </c>
      <c r="B32" s="16"/>
      <c r="C32" s="17">
        <v>346</v>
      </c>
      <c r="D32" s="16">
        <v>924.16599999999994</v>
      </c>
      <c r="E32" s="21">
        <v>6.4144994843736439E-2</v>
      </c>
      <c r="F32" s="24"/>
      <c r="G32" s="39"/>
      <c r="H32" s="46"/>
    </row>
    <row r="33" spans="1:8">
      <c r="A33" s="22" t="s">
        <v>32</v>
      </c>
      <c r="B33" s="16"/>
      <c r="C33" s="17">
        <v>242</v>
      </c>
      <c r="D33" s="16">
        <v>646.38199999999995</v>
      </c>
      <c r="E33" s="21">
        <v>4.4864418358913929E-2</v>
      </c>
      <c r="F33" s="24"/>
      <c r="G33" s="39"/>
      <c r="H33" s="46"/>
    </row>
    <row r="34" spans="1:8">
      <c r="A34" s="22" t="s">
        <v>34</v>
      </c>
      <c r="B34" s="16"/>
      <c r="C34" s="17">
        <v>106</v>
      </c>
      <c r="D34" s="16">
        <v>283.12599999999998</v>
      </c>
      <c r="E34" s="21">
        <v>1.9651356801838334E-2</v>
      </c>
      <c r="F34" s="24"/>
      <c r="G34" s="39"/>
      <c r="H34" s="46"/>
    </row>
    <row r="35" spans="1:8">
      <c r="A35" s="22"/>
      <c r="B35" s="16"/>
      <c r="C35" s="17"/>
      <c r="D35" s="16"/>
      <c r="E35" s="21"/>
      <c r="F35" s="24"/>
      <c r="G35" s="39"/>
      <c r="H35" s="46"/>
    </row>
    <row r="36" spans="1:8">
      <c r="A36" s="22"/>
      <c r="B36" s="16"/>
      <c r="C36" s="23"/>
      <c r="D36" s="24"/>
      <c r="E36" s="21"/>
      <c r="F36" s="24"/>
      <c r="G36" s="39"/>
      <c r="H36" s="14"/>
    </row>
    <row r="37" spans="1:8">
      <c r="A37" s="12" t="s">
        <v>35</v>
      </c>
      <c r="B37" s="16"/>
      <c r="C37" s="13">
        <f>SUM(C38:C39)</f>
        <v>86817</v>
      </c>
      <c r="D37" s="13">
        <f>SUM(D38:D39)</f>
        <v>231888.20699999999</v>
      </c>
      <c r="E37" s="19">
        <f>SUM(E38:E39)</f>
        <v>16.09501739118112</v>
      </c>
      <c r="F37" s="42"/>
      <c r="G37" s="39"/>
      <c r="H37" s="14"/>
    </row>
    <row r="38" spans="1:8">
      <c r="A38" s="22" t="s">
        <v>38</v>
      </c>
      <c r="B38" s="16"/>
      <c r="C38" s="23">
        <v>44508</v>
      </c>
      <c r="D38" s="24">
        <v>118880.86799999999</v>
      </c>
      <c r="E38" s="21">
        <v>8.2513451748700053</v>
      </c>
      <c r="F38" s="24"/>
      <c r="G38" s="39"/>
      <c r="H38" s="46"/>
    </row>
    <row r="39" spans="1:8">
      <c r="A39" s="22" t="s">
        <v>37</v>
      </c>
      <c r="B39" s="16"/>
      <c r="C39" s="23">
        <v>42309</v>
      </c>
      <c r="D39" s="24">
        <v>113007.33899999999</v>
      </c>
      <c r="E39" s="21">
        <v>7.8436722163111137</v>
      </c>
      <c r="F39" s="24"/>
      <c r="G39" s="39"/>
      <c r="H39" s="46"/>
    </row>
    <row r="40" spans="1:8">
      <c r="A40" s="22"/>
      <c r="B40" s="25"/>
      <c r="C40" s="26"/>
      <c r="D40" s="27"/>
      <c r="E40" s="28"/>
      <c r="F40" s="24"/>
      <c r="G40" s="40"/>
      <c r="H40" s="14"/>
    </row>
    <row r="41" spans="1:8">
      <c r="A41" s="30" t="s">
        <v>5</v>
      </c>
      <c r="B41" s="31">
        <f>B16+B10</f>
        <v>1188128.8</v>
      </c>
      <c r="C41" s="31">
        <f>C16+C10</f>
        <v>94577.5</v>
      </c>
      <c r="D41" s="31">
        <f>D16+D10</f>
        <v>1440745.3025</v>
      </c>
      <c r="E41" s="38">
        <f>E16+E10</f>
        <v>100.00000000000001</v>
      </c>
      <c r="F41" s="24"/>
      <c r="G41" s="44"/>
      <c r="H41" s="14"/>
    </row>
    <row r="42" spans="1:8">
      <c r="A42" s="32" t="s">
        <v>49</v>
      </c>
      <c r="B42" s="33"/>
      <c r="C42" s="34"/>
      <c r="D42" s="34"/>
      <c r="E42" s="33"/>
      <c r="F42" s="23"/>
      <c r="G42" s="14"/>
      <c r="H42" s="14"/>
    </row>
    <row r="43" spans="1:8">
      <c r="A43" s="35"/>
      <c r="B43" s="36"/>
      <c r="C43" s="45"/>
      <c r="D43" s="23"/>
      <c r="E43" s="14"/>
      <c r="F43" s="23"/>
      <c r="G43" s="14"/>
      <c r="H43" s="14"/>
    </row>
    <row r="44" spans="1:8">
      <c r="B44" s="36"/>
      <c r="C44" s="37"/>
      <c r="D44" s="37"/>
      <c r="F44" s="14"/>
      <c r="G44" s="14"/>
      <c r="H44" s="14"/>
    </row>
    <row r="45" spans="1:8">
      <c r="C45" s="37"/>
      <c r="F45" s="14"/>
      <c r="G45" s="14"/>
      <c r="H45" s="14"/>
    </row>
    <row r="46" spans="1:8">
      <c r="C46" s="37"/>
    </row>
    <row r="59" spans="5:7">
      <c r="E59" s="14"/>
      <c r="F59" s="14"/>
    </row>
    <row r="60" spans="5:7">
      <c r="E60" s="14"/>
      <c r="F60" s="14"/>
      <c r="G60" s="14"/>
    </row>
    <row r="61" spans="5:7">
      <c r="E61" s="14"/>
      <c r="F61" s="14"/>
      <c r="G61" s="14"/>
    </row>
    <row r="62" spans="5:7">
      <c r="E62" s="14"/>
      <c r="F62" s="14"/>
      <c r="G62" s="14"/>
    </row>
    <row r="63" spans="5:7">
      <c r="E63" s="14"/>
      <c r="F63" s="14"/>
      <c r="G63" s="14"/>
    </row>
    <row r="64" spans="5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  <row r="71" spans="5:7">
      <c r="E71" s="14"/>
      <c r="F71" s="14"/>
      <c r="G71" s="14"/>
    </row>
    <row r="72" spans="5:7">
      <c r="E72" s="14"/>
      <c r="F72" s="14"/>
      <c r="G72" s="14"/>
    </row>
    <row r="73" spans="5:7">
      <c r="E73" s="14"/>
      <c r="F73" s="14"/>
      <c r="G73" s="14"/>
    </row>
    <row r="74" spans="5:7">
      <c r="E74" s="14"/>
      <c r="F74" s="14"/>
      <c r="G74" s="14"/>
    </row>
    <row r="75" spans="5:7">
      <c r="E75" s="14"/>
      <c r="F75" s="14"/>
      <c r="G75" s="14"/>
    </row>
    <row r="76" spans="5:7">
      <c r="E76" s="14"/>
      <c r="F76" s="14"/>
      <c r="G76" s="14"/>
    </row>
    <row r="77" spans="5:7">
      <c r="E77" s="14"/>
      <c r="F77" s="14"/>
      <c r="G77" s="14"/>
    </row>
    <row r="78" spans="5:7">
      <c r="E78" s="14"/>
      <c r="F78" s="14"/>
      <c r="G78" s="14"/>
    </row>
    <row r="79" spans="5:7">
      <c r="E79" s="14"/>
      <c r="F79" s="14"/>
      <c r="G79" s="14"/>
    </row>
    <row r="80" spans="5:7">
      <c r="E80" s="14"/>
      <c r="F80" s="14"/>
      <c r="G80" s="14"/>
    </row>
    <row r="81" spans="5:7">
      <c r="E81" s="14"/>
      <c r="F81" s="14"/>
      <c r="G81" s="14"/>
    </row>
    <row r="82" spans="5:7">
      <c r="E82" s="14"/>
      <c r="F82" s="14"/>
      <c r="G82" s="14"/>
    </row>
    <row r="83" spans="5:7">
      <c r="E83" s="14"/>
      <c r="F83" s="14"/>
      <c r="G83" s="14"/>
    </row>
    <row r="84" spans="5:7">
      <c r="E84" s="14"/>
      <c r="F84" s="14"/>
      <c r="G84" s="14"/>
    </row>
    <row r="85" spans="5:7">
      <c r="E85" s="14"/>
      <c r="F85" s="14"/>
      <c r="G85" s="14"/>
    </row>
    <row r="86" spans="5:7">
      <c r="E86" s="14"/>
      <c r="F86" s="14"/>
      <c r="G86" s="14"/>
    </row>
    <row r="87" spans="5:7">
      <c r="E87" s="14"/>
      <c r="F87" s="14"/>
      <c r="G87" s="14"/>
    </row>
    <row r="88" spans="5:7">
      <c r="E88" s="14"/>
      <c r="F88" s="14"/>
      <c r="G88" s="14"/>
    </row>
    <row r="89" spans="5:7">
      <c r="E89" s="14"/>
      <c r="F89" s="14"/>
    </row>
    <row r="90" spans="5:7">
      <c r="E90" s="14"/>
      <c r="F90" s="14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9"/>
  <sheetViews>
    <sheetView zoomScale="86" zoomScaleNormal="86" workbookViewId="0">
      <selection activeCell="F33" sqref="F33"/>
    </sheetView>
  </sheetViews>
  <sheetFormatPr baseColWidth="10" defaultColWidth="19" defaultRowHeight="15"/>
  <cols>
    <col min="1" max="1" width="34.85546875" customWidth="1"/>
    <col min="2" max="2" width="16" customWidth="1"/>
    <col min="3" max="3" width="17.28515625" customWidth="1"/>
    <col min="4" max="4" width="12.5703125" customWidth="1"/>
    <col min="5" max="5" width="10.2851562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1</v>
      </c>
      <c r="B2" s="70"/>
      <c r="C2" s="70"/>
      <c r="D2" s="70"/>
      <c r="E2" s="70"/>
      <c r="F2" s="14"/>
      <c r="G2" s="14"/>
    </row>
    <row r="3" spans="1:8" ht="15.75">
      <c r="A3" s="70" t="s">
        <v>55</v>
      </c>
      <c r="B3" s="70"/>
      <c r="C3" s="70"/>
      <c r="D3" s="70"/>
      <c r="E3" s="70"/>
      <c r="F3" s="14"/>
      <c r="G3" s="14"/>
    </row>
    <row r="4" spans="1:8">
      <c r="A4" s="71" t="s">
        <v>54</v>
      </c>
      <c r="B4" s="71"/>
      <c r="C4" s="71"/>
      <c r="D4" s="71"/>
      <c r="E4" s="71"/>
      <c r="F4" s="14"/>
      <c r="G4" s="14"/>
    </row>
    <row r="5" spans="1:8">
      <c r="A5" s="72"/>
      <c r="B5" s="72"/>
      <c r="C5" s="72"/>
      <c r="D5" s="72"/>
      <c r="E5" s="72"/>
      <c r="F5" s="14"/>
      <c r="G5" s="14"/>
    </row>
    <row r="6" spans="1:8" ht="30">
      <c r="A6" s="1"/>
      <c r="B6" s="2" t="s">
        <v>3</v>
      </c>
      <c r="C6" s="2" t="s">
        <v>4</v>
      </c>
      <c r="D6" s="73" t="s">
        <v>5</v>
      </c>
      <c r="E6" s="74"/>
      <c r="F6" s="14"/>
      <c r="G6" s="14"/>
    </row>
    <row r="7" spans="1:8">
      <c r="A7" s="3" t="s">
        <v>6</v>
      </c>
      <c r="B7" s="4"/>
      <c r="C7" s="5"/>
      <c r="D7" s="68" t="s">
        <v>53</v>
      </c>
      <c r="E7" s="6"/>
      <c r="F7" s="14"/>
      <c r="G7" s="14"/>
    </row>
    <row r="8" spans="1:8">
      <c r="A8" s="7"/>
      <c r="B8" s="8" t="s">
        <v>8</v>
      </c>
      <c r="C8" s="9" t="s">
        <v>9</v>
      </c>
      <c r="D8" s="69"/>
      <c r="E8" s="9" t="s">
        <v>10</v>
      </c>
      <c r="F8" s="14"/>
      <c r="G8" s="14"/>
    </row>
    <row r="9" spans="1:8">
      <c r="A9" s="10"/>
      <c r="B9" s="4"/>
      <c r="C9" s="5"/>
      <c r="D9" s="4"/>
      <c r="E9" s="11"/>
      <c r="F9" s="14"/>
      <c r="G9" s="14"/>
    </row>
    <row r="10" spans="1:8">
      <c r="A10" s="12" t="s">
        <v>11</v>
      </c>
      <c r="B10" s="13">
        <f>SUM(B11:B14)</f>
        <v>1177620</v>
      </c>
      <c r="C10" s="13">
        <f>SUM(C11:C14)</f>
        <v>20</v>
      </c>
      <c r="D10" s="13">
        <f>SUM(D11:D14)</f>
        <v>1177672.58</v>
      </c>
      <c r="E10" s="19">
        <f>SUM(E11:E14)</f>
        <v>81.93655550084101</v>
      </c>
      <c r="F10" s="42"/>
      <c r="G10" s="41"/>
    </row>
    <row r="11" spans="1:8">
      <c r="A11" s="15" t="s">
        <v>36</v>
      </c>
      <c r="B11" s="16">
        <v>679132</v>
      </c>
      <c r="C11" s="17"/>
      <c r="D11" s="16">
        <v>679132</v>
      </c>
      <c r="E11" s="18">
        <v>47.250600680876133</v>
      </c>
      <c r="F11" s="24"/>
      <c r="G11" s="40"/>
      <c r="H11" s="48"/>
    </row>
    <row r="12" spans="1:8">
      <c r="A12" s="15" t="s">
        <v>12</v>
      </c>
      <c r="B12" s="16">
        <v>498471</v>
      </c>
      <c r="C12" s="17"/>
      <c r="D12" s="16">
        <v>498471</v>
      </c>
      <c r="E12" s="18">
        <v>34.681113792306952</v>
      </c>
      <c r="F12" s="24"/>
      <c r="G12" s="40"/>
      <c r="H12" s="48"/>
    </row>
    <row r="13" spans="1:8" ht="15" customHeight="1">
      <c r="A13" s="15" t="s">
        <v>13</v>
      </c>
      <c r="B13" s="16">
        <v>16</v>
      </c>
      <c r="C13" s="17">
        <v>20</v>
      </c>
      <c r="D13" s="16">
        <v>68.58</v>
      </c>
      <c r="E13" s="18">
        <v>4.7714526700177355E-3</v>
      </c>
      <c r="F13" s="24"/>
      <c r="G13" s="40"/>
      <c r="H13" s="48"/>
    </row>
    <row r="14" spans="1:8">
      <c r="A14" s="15" t="s">
        <v>14</v>
      </c>
      <c r="B14" s="16">
        <v>1</v>
      </c>
      <c r="C14" s="17"/>
      <c r="D14" s="16">
        <v>1</v>
      </c>
      <c r="E14" s="18">
        <v>6.9574987897604793E-5</v>
      </c>
      <c r="F14" s="24"/>
      <c r="G14" s="40"/>
      <c r="H14" s="48"/>
    </row>
    <row r="15" spans="1:8">
      <c r="A15" s="15"/>
      <c r="B15" s="16"/>
      <c r="C15" s="17"/>
      <c r="D15" s="16"/>
      <c r="E15" s="18"/>
      <c r="F15" s="24"/>
      <c r="G15" s="39"/>
      <c r="H15" s="14"/>
    </row>
    <row r="16" spans="1:8">
      <c r="A16" s="12" t="s">
        <v>15</v>
      </c>
      <c r="B16" s="13">
        <f>+B18+B36</f>
        <v>44179</v>
      </c>
      <c r="C16" s="13">
        <f>+C18+C36</f>
        <v>81950</v>
      </c>
      <c r="D16" s="13">
        <f>+D18+D36</f>
        <v>259625.55</v>
      </c>
      <c r="E16" s="19">
        <f>+E18+E36</f>
        <v>18.06344449915899</v>
      </c>
      <c r="F16" s="42"/>
      <c r="G16" s="41"/>
      <c r="H16" s="14"/>
    </row>
    <row r="17" spans="1:8">
      <c r="A17" s="15"/>
      <c r="B17" s="16"/>
      <c r="C17" s="17"/>
      <c r="D17" s="16"/>
      <c r="E17" s="18"/>
      <c r="F17" s="24"/>
      <c r="G17" s="44"/>
      <c r="H17" s="14"/>
    </row>
    <row r="18" spans="1:8">
      <c r="A18" s="20" t="s">
        <v>17</v>
      </c>
      <c r="B18" s="13">
        <f>SUM(B19:B33)</f>
        <v>44179</v>
      </c>
      <c r="C18" s="13">
        <f>SUM(C19:C33)</f>
        <v>7520</v>
      </c>
      <c r="D18" s="13">
        <f>SUM(D19:D34)</f>
        <v>63949.08</v>
      </c>
      <c r="E18" s="19">
        <f>SUM(E19:E34)</f>
        <v>4.4492564670629609</v>
      </c>
      <c r="F18" s="42"/>
      <c r="G18" s="41"/>
      <c r="H18" s="14"/>
    </row>
    <row r="19" spans="1:8">
      <c r="A19" s="22" t="s">
        <v>19</v>
      </c>
      <c r="B19" s="16">
        <v>11234</v>
      </c>
      <c r="C19" s="17"/>
      <c r="D19" s="16">
        <v>11234</v>
      </c>
      <c r="E19" s="21">
        <v>0.78160541404169226</v>
      </c>
      <c r="F19" s="24"/>
      <c r="G19" s="40"/>
      <c r="H19" s="48"/>
    </row>
    <row r="20" spans="1:8">
      <c r="A20" s="22" t="s">
        <v>18</v>
      </c>
      <c r="B20" s="16">
        <v>9920</v>
      </c>
      <c r="C20" s="17"/>
      <c r="D20" s="16">
        <v>9920</v>
      </c>
      <c r="E20" s="21">
        <v>0.69018387994423946</v>
      </c>
      <c r="F20" s="24"/>
      <c r="G20" s="40"/>
      <c r="H20" s="48"/>
    </row>
    <row r="21" spans="1:8">
      <c r="A21" s="22" t="s">
        <v>22</v>
      </c>
      <c r="B21" s="16">
        <v>10218</v>
      </c>
      <c r="C21" s="17"/>
      <c r="D21" s="16">
        <v>10218</v>
      </c>
      <c r="E21" s="21">
        <v>0.71091722633772569</v>
      </c>
      <c r="F21" s="24"/>
      <c r="G21" s="40"/>
      <c r="H21" s="48"/>
    </row>
    <row r="22" spans="1:8">
      <c r="A22" s="22" t="s">
        <v>23</v>
      </c>
      <c r="B22" s="16"/>
      <c r="C22" s="17">
        <v>3007</v>
      </c>
      <c r="D22" s="16">
        <v>7905.4030000000002</v>
      </c>
      <c r="E22" s="21">
        <v>0.55001831805068857</v>
      </c>
      <c r="F22" s="24"/>
      <c r="G22" s="40"/>
      <c r="H22" s="48"/>
    </row>
    <row r="23" spans="1:8">
      <c r="A23" s="22" t="s">
        <v>24</v>
      </c>
      <c r="B23" s="16"/>
      <c r="C23" s="17">
        <v>2128</v>
      </c>
      <c r="D23" s="16">
        <v>5594.5119999999997</v>
      </c>
      <c r="E23" s="21">
        <v>0.38923810469300474</v>
      </c>
      <c r="F23" s="24"/>
      <c r="G23" s="40"/>
      <c r="H23" s="48"/>
    </row>
    <row r="24" spans="1:8">
      <c r="A24" s="22" t="s">
        <v>25</v>
      </c>
      <c r="B24" s="16">
        <v>5219</v>
      </c>
      <c r="C24" s="17"/>
      <c r="D24" s="16">
        <v>5219</v>
      </c>
      <c r="E24" s="21">
        <v>0.36311186183759936</v>
      </c>
      <c r="F24" s="24"/>
      <c r="G24" s="40"/>
      <c r="H24" s="48"/>
    </row>
    <row r="25" spans="1:8">
      <c r="A25" s="22" t="s">
        <v>28</v>
      </c>
      <c r="B25" s="16">
        <v>3127</v>
      </c>
      <c r="C25" s="17"/>
      <c r="D25" s="16">
        <v>3127</v>
      </c>
      <c r="E25" s="21">
        <v>0.21756098715581015</v>
      </c>
      <c r="F25" s="24"/>
      <c r="G25" s="40"/>
      <c r="H25" s="48"/>
    </row>
    <row r="26" spans="1:8">
      <c r="A26" s="22" t="s">
        <v>21</v>
      </c>
      <c r="B26" s="16"/>
      <c r="C26" s="17">
        <v>1001</v>
      </c>
      <c r="D26" s="16">
        <v>2631.6289999999999</v>
      </c>
      <c r="E26" s="21">
        <v>0.18309555582598577</v>
      </c>
      <c r="F26" s="24"/>
      <c r="G26" s="40"/>
      <c r="H26" s="48"/>
    </row>
    <row r="27" spans="1:8">
      <c r="A27" s="22" t="s">
        <v>16</v>
      </c>
      <c r="B27" s="16">
        <v>1922</v>
      </c>
      <c r="C27" s="17"/>
      <c r="D27" s="16">
        <v>1922</v>
      </c>
      <c r="E27" s="21">
        <v>0.1337231267391964</v>
      </c>
      <c r="F27" s="24"/>
      <c r="G27" s="40"/>
      <c r="H27" s="48"/>
    </row>
    <row r="28" spans="1:8">
      <c r="A28" s="22" t="s">
        <v>27</v>
      </c>
      <c r="B28" s="16"/>
      <c r="C28" s="17">
        <v>696</v>
      </c>
      <c r="D28" s="16">
        <v>1829.7840000000001</v>
      </c>
      <c r="E28" s="21">
        <v>0.12730719965523088</v>
      </c>
      <c r="F28" s="24"/>
      <c r="G28" s="40"/>
      <c r="H28" s="48"/>
    </row>
    <row r="29" spans="1:8">
      <c r="A29" s="22" t="s">
        <v>29</v>
      </c>
      <c r="B29" s="16">
        <v>1476</v>
      </c>
      <c r="C29" s="17"/>
      <c r="D29" s="16">
        <v>1476</v>
      </c>
      <c r="E29" s="21">
        <v>0.10269268213686465</v>
      </c>
      <c r="F29" s="24"/>
      <c r="G29" s="40"/>
      <c r="H29" s="48"/>
    </row>
    <row r="30" spans="1:8">
      <c r="A30" s="22" t="s">
        <v>26</v>
      </c>
      <c r="B30" s="16">
        <v>1063</v>
      </c>
      <c r="C30" s="17"/>
      <c r="D30" s="16">
        <v>1063</v>
      </c>
      <c r="E30" s="21">
        <v>7.3958212135153883E-2</v>
      </c>
      <c r="F30" s="24"/>
      <c r="G30" s="40"/>
      <c r="H30" s="48"/>
    </row>
    <row r="31" spans="1:8">
      <c r="A31" s="22" t="s">
        <v>30</v>
      </c>
      <c r="B31" s="16"/>
      <c r="C31" s="17">
        <v>342</v>
      </c>
      <c r="D31" s="16">
        <v>899.11800000000005</v>
      </c>
      <c r="E31" s="21">
        <v>6.2556123968518632E-2</v>
      </c>
      <c r="F31" s="24"/>
      <c r="G31" s="40"/>
      <c r="H31" s="48"/>
    </row>
    <row r="32" spans="1:8">
      <c r="A32" s="22" t="s">
        <v>32</v>
      </c>
      <c r="B32" s="16"/>
      <c r="C32" s="17">
        <v>240</v>
      </c>
      <c r="D32" s="16">
        <v>630.96</v>
      </c>
      <c r="E32" s="21">
        <v>4.389903436387272E-2</v>
      </c>
      <c r="F32" s="24"/>
      <c r="G32" s="40"/>
      <c r="H32" s="48"/>
    </row>
    <row r="33" spans="1:8">
      <c r="A33" s="22" t="s">
        <v>34</v>
      </c>
      <c r="B33" s="16"/>
      <c r="C33" s="17">
        <v>106</v>
      </c>
      <c r="D33" s="16">
        <v>278.67399999999998</v>
      </c>
      <c r="E33" s="21">
        <v>1.9388740177377115E-2</v>
      </c>
      <c r="F33" s="24"/>
      <c r="G33" s="40"/>
      <c r="H33" s="48"/>
    </row>
    <row r="34" spans="1:8">
      <c r="A34" s="22"/>
      <c r="B34" s="16"/>
      <c r="C34" s="17"/>
      <c r="D34" s="16"/>
      <c r="E34" s="21"/>
      <c r="F34" s="24"/>
      <c r="G34" s="39"/>
      <c r="H34" s="46"/>
    </row>
    <row r="35" spans="1:8">
      <c r="A35" s="22"/>
      <c r="B35" s="16"/>
      <c r="C35" s="23"/>
      <c r="D35" s="24"/>
      <c r="E35" s="21"/>
      <c r="F35" s="24"/>
      <c r="G35" s="39"/>
      <c r="H35" s="14"/>
    </row>
    <row r="36" spans="1:8">
      <c r="A36" s="12" t="s">
        <v>35</v>
      </c>
      <c r="B36" s="16"/>
      <c r="C36" s="13">
        <f>SUM(C37:C38)</f>
        <v>74430</v>
      </c>
      <c r="D36" s="13">
        <f>SUM(D37:D38)</f>
        <v>195676.47</v>
      </c>
      <c r="E36" s="19">
        <f>SUM(E37:E38)</f>
        <v>13.614188032096028</v>
      </c>
      <c r="F36" s="42"/>
      <c r="G36" s="39"/>
      <c r="H36" s="14"/>
    </row>
    <row r="37" spans="1:8">
      <c r="A37" s="22" t="s">
        <v>37</v>
      </c>
      <c r="B37" s="16"/>
      <c r="C37" s="23">
        <v>58534</v>
      </c>
      <c r="D37" s="24">
        <v>153885.886</v>
      </c>
      <c r="E37" s="21">
        <v>10.70660865606219</v>
      </c>
      <c r="F37" s="24"/>
      <c r="G37" s="40"/>
      <c r="H37" s="48"/>
    </row>
    <row r="38" spans="1:8">
      <c r="A38" s="22" t="s">
        <v>38</v>
      </c>
      <c r="B38" s="16"/>
      <c r="C38" s="23">
        <v>15896</v>
      </c>
      <c r="D38" s="24">
        <v>41790.584000000003</v>
      </c>
      <c r="E38" s="21">
        <v>2.9075793760338362</v>
      </c>
      <c r="F38" s="24"/>
      <c r="G38" s="40"/>
      <c r="H38" s="48"/>
    </row>
    <row r="39" spans="1:8">
      <c r="A39" s="22"/>
      <c r="B39" s="25"/>
      <c r="C39" s="26"/>
      <c r="D39" s="27"/>
      <c r="E39" s="28"/>
      <c r="F39" s="24"/>
      <c r="G39" s="40"/>
      <c r="H39" s="14"/>
    </row>
    <row r="40" spans="1:8">
      <c r="A40" s="30" t="s">
        <v>5</v>
      </c>
      <c r="B40" s="31">
        <f>B16+B10</f>
        <v>1221799</v>
      </c>
      <c r="C40" s="31">
        <f>C16+C10</f>
        <v>81970</v>
      </c>
      <c r="D40" s="31">
        <f>D16+D10</f>
        <v>1437298.1300000001</v>
      </c>
      <c r="E40" s="38">
        <f>E16+E10</f>
        <v>100</v>
      </c>
      <c r="F40" s="24"/>
      <c r="G40" s="23"/>
      <c r="H40" s="44"/>
    </row>
    <row r="41" spans="1:8">
      <c r="A41" s="32" t="s">
        <v>52</v>
      </c>
      <c r="B41" s="33"/>
      <c r="C41" s="34"/>
      <c r="D41" s="34"/>
      <c r="E41" s="33"/>
      <c r="F41" s="23"/>
      <c r="G41" s="14"/>
      <c r="H41" s="14"/>
    </row>
    <row r="42" spans="1:8">
      <c r="A42" s="35"/>
      <c r="B42" s="36"/>
      <c r="C42" s="45"/>
      <c r="D42" s="23"/>
      <c r="E42" s="14"/>
      <c r="F42" s="23"/>
      <c r="G42" s="14"/>
      <c r="H42" s="14"/>
    </row>
    <row r="43" spans="1:8">
      <c r="B43" s="36"/>
      <c r="C43" s="37"/>
      <c r="D43" s="37"/>
      <c r="F43" s="14"/>
      <c r="G43" s="14"/>
      <c r="H43" s="14"/>
    </row>
    <row r="44" spans="1:8">
      <c r="C44" s="37"/>
      <c r="F44" s="14"/>
      <c r="G44" s="14"/>
      <c r="H44" s="14"/>
    </row>
    <row r="45" spans="1:8">
      <c r="C45" s="37"/>
    </row>
    <row r="58" spans="5:7">
      <c r="E58" s="14"/>
      <c r="F58" s="14"/>
    </row>
    <row r="59" spans="5:7">
      <c r="E59" s="14"/>
      <c r="F59" s="14"/>
      <c r="G59" s="14"/>
    </row>
    <row r="60" spans="5:7">
      <c r="E60" s="14"/>
      <c r="F60" s="14"/>
      <c r="G60" s="14"/>
    </row>
    <row r="61" spans="5:7">
      <c r="E61" s="14"/>
      <c r="F61" s="14"/>
      <c r="G61" s="14"/>
    </row>
    <row r="62" spans="5:7">
      <c r="E62" s="14"/>
      <c r="F62" s="14"/>
      <c r="G62" s="14"/>
    </row>
    <row r="63" spans="5:7">
      <c r="E63" s="14"/>
      <c r="F63" s="14"/>
      <c r="G63" s="14"/>
    </row>
    <row r="64" spans="5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  <row r="71" spans="5:7">
      <c r="E71" s="14"/>
      <c r="F71" s="14"/>
      <c r="G71" s="14"/>
    </row>
    <row r="72" spans="5:7">
      <c r="E72" s="14"/>
      <c r="F72" s="14"/>
      <c r="G72" s="14"/>
    </row>
    <row r="73" spans="5:7">
      <c r="E73" s="14"/>
      <c r="F73" s="14"/>
      <c r="G73" s="14"/>
    </row>
    <row r="74" spans="5:7">
      <c r="E74" s="14"/>
      <c r="F74" s="14"/>
      <c r="G74" s="14"/>
    </row>
    <row r="75" spans="5:7">
      <c r="E75" s="14"/>
      <c r="F75" s="14"/>
      <c r="G75" s="14"/>
    </row>
    <row r="76" spans="5:7">
      <c r="E76" s="14"/>
      <c r="F76" s="14"/>
      <c r="G76" s="14"/>
    </row>
    <row r="77" spans="5:7">
      <c r="E77" s="14"/>
      <c r="F77" s="14"/>
      <c r="G77" s="14"/>
    </row>
    <row r="78" spans="5:7">
      <c r="E78" s="14"/>
      <c r="F78" s="14"/>
      <c r="G78" s="14"/>
    </row>
    <row r="79" spans="5:7">
      <c r="E79" s="14"/>
      <c r="F79" s="14"/>
      <c r="G79" s="14"/>
    </row>
    <row r="80" spans="5:7">
      <c r="E80" s="14"/>
      <c r="F80" s="14"/>
      <c r="G80" s="14"/>
    </row>
    <row r="81" spans="5:7">
      <c r="E81" s="14"/>
      <c r="F81" s="14"/>
      <c r="G81" s="14"/>
    </row>
    <row r="82" spans="5:7">
      <c r="E82" s="14"/>
      <c r="F82" s="14"/>
      <c r="G82" s="14"/>
    </row>
    <row r="83" spans="5:7">
      <c r="E83" s="14"/>
      <c r="F83" s="14"/>
      <c r="G83" s="14"/>
    </row>
    <row r="84" spans="5:7">
      <c r="E84" s="14"/>
      <c r="F84" s="14"/>
      <c r="G84" s="14"/>
    </row>
    <row r="85" spans="5:7">
      <c r="E85" s="14"/>
      <c r="F85" s="14"/>
      <c r="G85" s="14"/>
    </row>
    <row r="86" spans="5:7">
      <c r="E86" s="14"/>
      <c r="F86" s="14"/>
      <c r="G86" s="14"/>
    </row>
    <row r="87" spans="5:7">
      <c r="E87" s="14"/>
      <c r="F87" s="14"/>
      <c r="G87" s="14"/>
    </row>
    <row r="88" spans="5:7">
      <c r="E88" s="14"/>
      <c r="F88" s="14"/>
    </row>
    <row r="89" spans="5:7">
      <c r="E89" s="14"/>
      <c r="F89" s="14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="86" zoomScaleNormal="86" workbookViewId="0">
      <selection activeCell="F33" sqref="F33"/>
    </sheetView>
  </sheetViews>
  <sheetFormatPr baseColWidth="10" defaultColWidth="19" defaultRowHeight="15"/>
  <cols>
    <col min="1" max="1" width="34.85546875" customWidth="1"/>
    <col min="2" max="2" width="16" customWidth="1"/>
    <col min="3" max="3" width="17.28515625" customWidth="1"/>
    <col min="4" max="4" width="12.5703125" customWidth="1"/>
    <col min="5" max="5" width="10.2851562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1</v>
      </c>
      <c r="B2" s="70"/>
      <c r="C2" s="70"/>
      <c r="D2" s="70"/>
      <c r="E2" s="70"/>
      <c r="F2" s="14"/>
      <c r="G2" s="14"/>
    </row>
    <row r="3" spans="1:8" ht="15.75">
      <c r="A3" s="70" t="s">
        <v>57</v>
      </c>
      <c r="B3" s="70"/>
      <c r="C3" s="70"/>
      <c r="D3" s="70"/>
      <c r="E3" s="70"/>
      <c r="F3" s="14"/>
      <c r="G3" s="14"/>
    </row>
    <row r="4" spans="1:8">
      <c r="A4" s="71" t="s">
        <v>54</v>
      </c>
      <c r="B4" s="71"/>
      <c r="C4" s="71"/>
      <c r="D4" s="71"/>
      <c r="E4" s="71"/>
      <c r="F4" s="14"/>
      <c r="G4" s="14"/>
    </row>
    <row r="5" spans="1:8">
      <c r="A5" s="72"/>
      <c r="B5" s="72"/>
      <c r="C5" s="72"/>
      <c r="D5" s="72"/>
      <c r="E5" s="72"/>
      <c r="F5" s="14"/>
      <c r="G5" s="14"/>
    </row>
    <row r="6" spans="1:8" ht="30">
      <c r="A6" s="1"/>
      <c r="B6" s="2" t="s">
        <v>3</v>
      </c>
      <c r="C6" s="2" t="s">
        <v>4</v>
      </c>
      <c r="D6" s="73" t="s">
        <v>5</v>
      </c>
      <c r="E6" s="74"/>
      <c r="F6" s="14"/>
      <c r="G6" s="14"/>
    </row>
    <row r="7" spans="1:8">
      <c r="A7" s="3" t="s">
        <v>6</v>
      </c>
      <c r="B7" s="4"/>
      <c r="C7" s="5"/>
      <c r="D7" s="68" t="s">
        <v>53</v>
      </c>
      <c r="E7" s="6"/>
      <c r="F7" s="14"/>
      <c r="G7" s="14"/>
    </row>
    <row r="8" spans="1:8">
      <c r="A8" s="7"/>
      <c r="B8" s="8" t="s">
        <v>8</v>
      </c>
      <c r="C8" s="9" t="s">
        <v>9</v>
      </c>
      <c r="D8" s="69"/>
      <c r="E8" s="9" t="s">
        <v>10</v>
      </c>
      <c r="F8" s="14"/>
      <c r="G8" s="14"/>
    </row>
    <row r="9" spans="1:8">
      <c r="A9" s="10"/>
      <c r="B9" s="4"/>
      <c r="C9" s="5"/>
      <c r="D9" s="4"/>
      <c r="E9" s="11"/>
      <c r="F9" s="14"/>
      <c r="G9" s="14"/>
    </row>
    <row r="10" spans="1:8">
      <c r="A10" s="12" t="s">
        <v>11</v>
      </c>
      <c r="B10" s="13">
        <f>SUM(B11:B14)</f>
        <v>1204035.3</v>
      </c>
      <c r="C10" s="13">
        <f>SUM(C11:C14)</f>
        <v>5.0999999999999996</v>
      </c>
      <c r="D10" s="13">
        <f>SUM(D11:D14)</f>
        <v>1204048.611</v>
      </c>
      <c r="E10" s="19">
        <f>SUM(E11:E14)</f>
        <v>79.583912747805442</v>
      </c>
      <c r="F10" s="42"/>
      <c r="G10" s="41"/>
    </row>
    <row r="11" spans="1:8">
      <c r="A11" s="15" t="s">
        <v>36</v>
      </c>
      <c r="B11" s="16">
        <v>727950</v>
      </c>
      <c r="C11" s="17"/>
      <c r="D11" s="16">
        <v>727950</v>
      </c>
      <c r="E11" s="18">
        <v>48.115257769077708</v>
      </c>
      <c r="F11" s="24"/>
      <c r="G11" s="39"/>
    </row>
    <row r="12" spans="1:8">
      <c r="A12" s="15" t="s">
        <v>12</v>
      </c>
      <c r="B12" s="16">
        <v>476048</v>
      </c>
      <c r="C12" s="17"/>
      <c r="D12" s="16">
        <v>476048</v>
      </c>
      <c r="E12" s="18">
        <v>31.465309747172064</v>
      </c>
      <c r="F12" s="24"/>
      <c r="G12" s="39"/>
      <c r="H12" s="46"/>
    </row>
    <row r="13" spans="1:8" ht="15" customHeight="1">
      <c r="A13" s="15" t="s">
        <v>13</v>
      </c>
      <c r="B13" s="16">
        <v>36.299999999999997</v>
      </c>
      <c r="C13" s="17">
        <v>5.0999999999999996</v>
      </c>
      <c r="D13" s="16">
        <v>49.610999999999997</v>
      </c>
      <c r="E13" s="18">
        <v>3.279134629001599E-3</v>
      </c>
      <c r="F13" s="24"/>
      <c r="G13" s="39"/>
      <c r="H13" s="46"/>
    </row>
    <row r="14" spans="1:8">
      <c r="A14" s="15" t="s">
        <v>14</v>
      </c>
      <c r="B14" s="16">
        <v>1</v>
      </c>
      <c r="C14" s="17"/>
      <c r="D14" s="16">
        <v>1</v>
      </c>
      <c r="E14" s="18">
        <v>6.6096926669520861E-5</v>
      </c>
      <c r="F14" s="24"/>
      <c r="G14" s="39"/>
      <c r="H14" s="46"/>
    </row>
    <row r="15" spans="1:8">
      <c r="A15" s="15"/>
      <c r="B15" s="16"/>
      <c r="C15" s="17"/>
      <c r="D15" s="16"/>
      <c r="E15" s="18"/>
      <c r="F15" s="24"/>
      <c r="G15" s="39"/>
      <c r="H15" s="14"/>
    </row>
    <row r="16" spans="1:8">
      <c r="A16" s="12" t="s">
        <v>15</v>
      </c>
      <c r="B16" s="13">
        <f>+B18+B37</f>
        <v>48764</v>
      </c>
      <c r="C16" s="13">
        <f>+C18+C37</f>
        <v>99661.7</v>
      </c>
      <c r="D16" s="13">
        <f>+D18+D37</f>
        <v>308881.03700000001</v>
      </c>
      <c r="E16" s="19">
        <f>+E18+E37</f>
        <v>20.416087252194558</v>
      </c>
      <c r="F16" s="42"/>
      <c r="G16" s="41"/>
      <c r="H16" s="14"/>
    </row>
    <row r="17" spans="1:8">
      <c r="A17" s="15"/>
      <c r="B17" s="16"/>
      <c r="C17" s="17"/>
      <c r="D17" s="16"/>
      <c r="E17" s="18"/>
      <c r="F17" s="24"/>
      <c r="G17" s="44"/>
      <c r="H17" s="14"/>
    </row>
    <row r="18" spans="1:8">
      <c r="A18" s="20" t="s">
        <v>17</v>
      </c>
      <c r="B18" s="13">
        <f>SUM(B19:B34)</f>
        <v>48764</v>
      </c>
      <c r="C18" s="13">
        <f>SUM(C19:C34)</f>
        <v>7457</v>
      </c>
      <c r="D18" s="13">
        <f>SUM(D19:D35)</f>
        <v>68226.77</v>
      </c>
      <c r="E18" s="19">
        <f>SUM(E19:E35)</f>
        <v>4.5095798135882657</v>
      </c>
      <c r="F18" s="42"/>
      <c r="G18" s="54"/>
      <c r="H18" s="14"/>
    </row>
    <row r="19" spans="1:8">
      <c r="A19" s="22" t="s">
        <v>19</v>
      </c>
      <c r="B19" s="16">
        <v>11177</v>
      </c>
      <c r="C19" s="17"/>
      <c r="D19" s="16">
        <v>11177</v>
      </c>
      <c r="E19" s="21">
        <v>0.73876534938523453</v>
      </c>
      <c r="F19" s="24"/>
      <c r="G19" s="39"/>
      <c r="H19" s="46"/>
    </row>
    <row r="20" spans="1:8">
      <c r="A20" s="22" t="s">
        <v>22</v>
      </c>
      <c r="B20" s="16">
        <v>10184</v>
      </c>
      <c r="C20" s="17"/>
      <c r="D20" s="16">
        <v>10184</v>
      </c>
      <c r="E20" s="21">
        <v>0.67313110120240038</v>
      </c>
      <c r="F20" s="24"/>
      <c r="G20" s="39"/>
      <c r="H20" s="46"/>
    </row>
    <row r="21" spans="1:8">
      <c r="A21" s="22" t="s">
        <v>18</v>
      </c>
      <c r="B21" s="16">
        <v>9886</v>
      </c>
      <c r="C21" s="17"/>
      <c r="D21" s="16">
        <v>9886</v>
      </c>
      <c r="E21" s="21">
        <v>0.65343421705488314</v>
      </c>
      <c r="F21" s="24"/>
      <c r="G21" s="39"/>
      <c r="H21" s="46"/>
    </row>
    <row r="22" spans="1:8">
      <c r="A22" s="22" t="s">
        <v>23</v>
      </c>
      <c r="B22" s="16"/>
      <c r="C22" s="17">
        <v>3007</v>
      </c>
      <c r="D22" s="16">
        <v>7848.2699999999995</v>
      </c>
      <c r="E22" s="21">
        <v>0.51874652667260035</v>
      </c>
      <c r="F22" s="24"/>
      <c r="G22" s="39"/>
      <c r="H22" s="46"/>
    </row>
    <row r="23" spans="1:8">
      <c r="A23" s="22" t="s">
        <v>24</v>
      </c>
      <c r="B23" s="16"/>
      <c r="C23" s="17">
        <v>2121</v>
      </c>
      <c r="D23" s="16">
        <v>5535.8099999999995</v>
      </c>
      <c r="E23" s="21">
        <v>0.36590002762640023</v>
      </c>
      <c r="F23" s="24"/>
      <c r="G23" s="39"/>
      <c r="H23" s="46"/>
    </row>
    <row r="24" spans="1:8">
      <c r="A24" s="22" t="s">
        <v>20</v>
      </c>
      <c r="B24" s="16">
        <v>5216</v>
      </c>
      <c r="C24" s="17"/>
      <c r="D24" s="16">
        <v>5216</v>
      </c>
      <c r="E24" s="21">
        <v>0.34476156950822079</v>
      </c>
      <c r="F24" s="24"/>
      <c r="G24" s="39"/>
      <c r="H24" s="46"/>
    </row>
    <row r="25" spans="1:8">
      <c r="A25" s="22" t="s">
        <v>25</v>
      </c>
      <c r="B25" s="16">
        <v>5193</v>
      </c>
      <c r="C25" s="17"/>
      <c r="D25" s="16">
        <v>5193</v>
      </c>
      <c r="E25" s="21">
        <v>0.34324134019482178</v>
      </c>
      <c r="F25" s="24"/>
      <c r="G25" s="39"/>
      <c r="H25" s="46"/>
    </row>
    <row r="26" spans="1:8">
      <c r="A26" s="22" t="s">
        <v>28</v>
      </c>
      <c r="B26" s="16">
        <v>3111</v>
      </c>
      <c r="C26" s="17"/>
      <c r="D26" s="16">
        <v>3111</v>
      </c>
      <c r="E26" s="21">
        <v>0.20562753886887936</v>
      </c>
      <c r="F26" s="24"/>
      <c r="G26" s="39"/>
      <c r="H26" s="46"/>
    </row>
    <row r="27" spans="1:8">
      <c r="A27" s="22" t="s">
        <v>21</v>
      </c>
      <c r="B27" s="16"/>
      <c r="C27" s="17">
        <v>1002</v>
      </c>
      <c r="D27" s="16">
        <v>2615.2199999999998</v>
      </c>
      <c r="E27" s="21">
        <v>0.17285800456466432</v>
      </c>
      <c r="F27" s="24"/>
      <c r="G27" s="39"/>
      <c r="H27" s="46"/>
    </row>
    <row r="28" spans="1:8">
      <c r="A28" s="22" t="s">
        <v>16</v>
      </c>
      <c r="B28" s="16">
        <v>1918</v>
      </c>
      <c r="C28" s="17"/>
      <c r="D28" s="16">
        <v>1918</v>
      </c>
      <c r="E28" s="21">
        <v>0.126773905352141</v>
      </c>
      <c r="F28" s="24"/>
      <c r="G28" s="39"/>
      <c r="H28" s="46"/>
    </row>
    <row r="29" spans="1:8">
      <c r="A29" s="22" t="s">
        <v>27</v>
      </c>
      <c r="B29" s="16"/>
      <c r="C29" s="17">
        <v>667</v>
      </c>
      <c r="D29" s="16">
        <v>1740.87</v>
      </c>
      <c r="E29" s="21">
        <v>0.11506615673116875</v>
      </c>
      <c r="F29" s="24"/>
      <c r="G29" s="39"/>
      <c r="H29" s="46"/>
    </row>
    <row r="30" spans="1:8">
      <c r="A30" s="22" t="s">
        <v>29</v>
      </c>
      <c r="B30" s="16">
        <v>1471</v>
      </c>
      <c r="C30" s="17"/>
      <c r="D30" s="16">
        <v>1471</v>
      </c>
      <c r="E30" s="21">
        <v>9.7228579130865175E-2</v>
      </c>
      <c r="F30" s="24"/>
      <c r="G30" s="39"/>
      <c r="H30" s="46"/>
    </row>
    <row r="31" spans="1:8">
      <c r="A31" s="22" t="s">
        <v>30</v>
      </c>
      <c r="B31" s="16"/>
      <c r="C31" s="17">
        <v>331</v>
      </c>
      <c r="D31" s="16">
        <v>863.91</v>
      </c>
      <c r="E31" s="21">
        <v>5.7101795919065765E-2</v>
      </c>
      <c r="F31" s="24"/>
      <c r="G31" s="39"/>
      <c r="H31" s="46"/>
    </row>
    <row r="32" spans="1:8">
      <c r="A32" s="22" t="s">
        <v>26</v>
      </c>
      <c r="B32" s="16">
        <v>608</v>
      </c>
      <c r="C32" s="17"/>
      <c r="D32" s="16">
        <v>608</v>
      </c>
      <c r="E32" s="21">
        <v>4.0186931415068683E-2</v>
      </c>
      <c r="F32" s="24"/>
      <c r="G32" s="39"/>
      <c r="H32" s="46"/>
    </row>
    <row r="33" spans="1:8">
      <c r="A33" s="22" t="s">
        <v>32</v>
      </c>
      <c r="B33" s="16"/>
      <c r="C33" s="17">
        <v>225</v>
      </c>
      <c r="D33" s="16">
        <v>587.25</v>
      </c>
      <c r="E33" s="21">
        <v>3.8815420186676122E-2</v>
      </c>
      <c r="F33" s="24"/>
      <c r="G33" s="39"/>
      <c r="H33" s="46"/>
    </row>
    <row r="34" spans="1:8">
      <c r="A34" s="22" t="s">
        <v>34</v>
      </c>
      <c r="B34" s="16"/>
      <c r="C34" s="17">
        <v>104</v>
      </c>
      <c r="D34" s="16">
        <v>271.44</v>
      </c>
      <c r="E34" s="21">
        <v>1.7941349775174743E-2</v>
      </c>
      <c r="F34" s="24"/>
      <c r="G34" s="39"/>
      <c r="H34" s="46"/>
    </row>
    <row r="35" spans="1:8">
      <c r="A35" s="22"/>
      <c r="B35" s="16"/>
      <c r="C35" s="17"/>
      <c r="D35" s="16"/>
      <c r="E35" s="21"/>
      <c r="F35" s="24"/>
      <c r="G35" s="39"/>
      <c r="H35" s="46"/>
    </row>
    <row r="36" spans="1:8">
      <c r="A36" s="22"/>
      <c r="B36" s="16"/>
      <c r="C36" s="23"/>
      <c r="D36" s="24"/>
      <c r="E36" s="21"/>
      <c r="F36" s="24"/>
      <c r="G36" s="39"/>
      <c r="H36" s="14"/>
    </row>
    <row r="37" spans="1:8">
      <c r="A37" s="12" t="s">
        <v>35</v>
      </c>
      <c r="B37" s="16"/>
      <c r="C37" s="13">
        <f>SUM(C38:C39)</f>
        <v>92204.7</v>
      </c>
      <c r="D37" s="13">
        <f>SUM(D38:D39)</f>
        <v>240654.26699999999</v>
      </c>
      <c r="E37" s="19">
        <f>SUM(E38:E39)</f>
        <v>15.906507438606292</v>
      </c>
      <c r="F37" s="42"/>
      <c r="G37" s="39"/>
      <c r="H37" s="14"/>
    </row>
    <row r="38" spans="1:8">
      <c r="A38" s="22" t="s">
        <v>37</v>
      </c>
      <c r="B38" s="16"/>
      <c r="C38" s="23">
        <v>76313</v>
      </c>
      <c r="D38" s="24">
        <v>199176.93</v>
      </c>
      <c r="E38" s="21">
        <v>13.164982936470288</v>
      </c>
      <c r="F38" s="24"/>
      <c r="G38" s="39"/>
      <c r="H38" s="46"/>
    </row>
    <row r="39" spans="1:8">
      <c r="A39" s="22" t="s">
        <v>38</v>
      </c>
      <c r="B39" s="16"/>
      <c r="C39" s="23">
        <v>15891.7</v>
      </c>
      <c r="D39" s="24">
        <v>41477.337</v>
      </c>
      <c r="E39" s="21">
        <v>2.741524502136004</v>
      </c>
      <c r="F39" s="24"/>
      <c r="G39" s="39"/>
      <c r="H39" s="46"/>
    </row>
    <row r="40" spans="1:8">
      <c r="A40" s="22"/>
      <c r="B40" s="25"/>
      <c r="C40" s="26"/>
      <c r="D40" s="27"/>
      <c r="E40" s="28"/>
      <c r="F40" s="24"/>
      <c r="G40" s="40"/>
      <c r="H40" s="14"/>
    </row>
    <row r="41" spans="1:8">
      <c r="A41" s="30" t="s">
        <v>5</v>
      </c>
      <c r="B41" s="31">
        <f>B16+B10</f>
        <v>1252799.3</v>
      </c>
      <c r="C41" s="31">
        <f>C16+C10</f>
        <v>99666.8</v>
      </c>
      <c r="D41" s="31">
        <f>D16+D10</f>
        <v>1512929.648</v>
      </c>
      <c r="E41" s="38">
        <f>E16+E10</f>
        <v>100</v>
      </c>
      <c r="F41" s="24"/>
      <c r="G41" s="44"/>
      <c r="H41" s="14"/>
    </row>
    <row r="42" spans="1:8">
      <c r="A42" s="32" t="s">
        <v>56</v>
      </c>
      <c r="B42" s="33"/>
      <c r="C42" s="34"/>
      <c r="D42" s="34"/>
      <c r="E42" s="33"/>
      <c r="F42" s="23"/>
      <c r="G42" s="14"/>
      <c r="H42" s="14"/>
    </row>
    <row r="43" spans="1:8">
      <c r="A43" s="35"/>
      <c r="B43" s="53"/>
      <c r="C43" s="45"/>
      <c r="D43" s="23"/>
      <c r="E43" s="14"/>
      <c r="F43" s="23"/>
      <c r="G43" s="14"/>
      <c r="H43" s="14"/>
    </row>
    <row r="44" spans="1:8">
      <c r="B44" s="53"/>
      <c r="C44" s="37"/>
      <c r="D44" s="37"/>
      <c r="F44" s="14"/>
      <c r="G44" s="14"/>
      <c r="H44" s="14"/>
    </row>
    <row r="45" spans="1:8">
      <c r="B45" s="52"/>
      <c r="C45" s="37"/>
      <c r="F45" s="14"/>
      <c r="G45" s="14"/>
      <c r="H45" s="14"/>
    </row>
    <row r="46" spans="1:8">
      <c r="C46" s="37"/>
    </row>
    <row r="59" spans="5:7">
      <c r="E59" s="14"/>
      <c r="F59" s="14"/>
    </row>
    <row r="60" spans="5:7">
      <c r="E60" s="14"/>
      <c r="F60" s="14"/>
      <c r="G60" s="14"/>
    </row>
    <row r="61" spans="5:7">
      <c r="E61" s="14"/>
      <c r="F61" s="14"/>
      <c r="G61" s="14"/>
    </row>
    <row r="62" spans="5:7">
      <c r="E62" s="14"/>
      <c r="F62" s="14"/>
      <c r="G62" s="14"/>
    </row>
    <row r="63" spans="5:7">
      <c r="E63" s="14"/>
      <c r="F63" s="14"/>
      <c r="G63" s="14"/>
    </row>
    <row r="64" spans="5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  <row r="71" spans="5:7">
      <c r="E71" s="14"/>
      <c r="F71" s="14"/>
      <c r="G71" s="14"/>
    </row>
    <row r="72" spans="5:7">
      <c r="E72" s="14"/>
      <c r="F72" s="14"/>
      <c r="G72" s="14"/>
    </row>
    <row r="73" spans="5:7">
      <c r="E73" s="14"/>
      <c r="F73" s="14"/>
      <c r="G73" s="14"/>
    </row>
    <row r="74" spans="5:7">
      <c r="E74" s="14"/>
      <c r="F74" s="14"/>
      <c r="G74" s="14"/>
    </row>
    <row r="75" spans="5:7">
      <c r="E75" s="14"/>
      <c r="F75" s="14"/>
      <c r="G75" s="14"/>
    </row>
    <row r="76" spans="5:7">
      <c r="E76" s="14"/>
      <c r="F76" s="14"/>
      <c r="G76" s="14"/>
    </row>
    <row r="77" spans="5:7">
      <c r="E77" s="14"/>
      <c r="F77" s="14"/>
      <c r="G77" s="14"/>
    </row>
    <row r="78" spans="5:7">
      <c r="E78" s="14"/>
      <c r="F78" s="14"/>
      <c r="G78" s="14"/>
    </row>
    <row r="79" spans="5:7">
      <c r="E79" s="14"/>
      <c r="F79" s="14"/>
      <c r="G79" s="14"/>
    </row>
    <row r="80" spans="5:7">
      <c r="E80" s="14"/>
      <c r="F80" s="14"/>
      <c r="G80" s="14"/>
    </row>
    <row r="81" spans="5:7">
      <c r="E81" s="14"/>
      <c r="F81" s="14"/>
      <c r="G81" s="14"/>
    </row>
    <row r="82" spans="5:7">
      <c r="E82" s="14"/>
      <c r="F82" s="14"/>
      <c r="G82" s="14"/>
    </row>
    <row r="83" spans="5:7">
      <c r="E83" s="14"/>
      <c r="F83" s="14"/>
      <c r="G83" s="14"/>
    </row>
    <row r="84" spans="5:7">
      <c r="E84" s="14"/>
      <c r="F84" s="14"/>
      <c r="G84" s="14"/>
    </row>
    <row r="85" spans="5:7">
      <c r="E85" s="14"/>
      <c r="F85" s="14"/>
      <c r="G85" s="14"/>
    </row>
    <row r="86" spans="5:7">
      <c r="E86" s="14"/>
      <c r="F86" s="14"/>
      <c r="G86" s="14"/>
    </row>
    <row r="87" spans="5:7">
      <c r="E87" s="14"/>
      <c r="F87" s="14"/>
      <c r="G87" s="14"/>
    </row>
    <row r="88" spans="5:7">
      <c r="E88" s="14"/>
      <c r="F88" s="14"/>
      <c r="G88" s="14"/>
    </row>
    <row r="89" spans="5:7">
      <c r="E89" s="14"/>
      <c r="F89" s="14"/>
    </row>
    <row r="90" spans="5:7">
      <c r="E90" s="14"/>
      <c r="F90" s="14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3"/>
  <sheetViews>
    <sheetView topLeftCell="A7" zoomScale="86" zoomScaleNormal="86" workbookViewId="0">
      <selection activeCell="F43" sqref="F43"/>
    </sheetView>
  </sheetViews>
  <sheetFormatPr baseColWidth="10" defaultColWidth="19" defaultRowHeight="15"/>
  <cols>
    <col min="1" max="1" width="38.85546875" customWidth="1"/>
    <col min="2" max="2" width="16" customWidth="1"/>
    <col min="3" max="3" width="17.28515625" customWidth="1"/>
    <col min="4" max="4" width="12.5703125" customWidth="1"/>
    <col min="5" max="5" width="10.28515625" customWidth="1"/>
  </cols>
  <sheetData>
    <row r="1" spans="1:8" ht="15.75">
      <c r="A1" s="70" t="s">
        <v>0</v>
      </c>
      <c r="B1" s="70"/>
      <c r="C1" s="70"/>
      <c r="D1" s="70"/>
      <c r="E1" s="70"/>
      <c r="F1" s="14"/>
      <c r="G1" s="14"/>
    </row>
    <row r="2" spans="1:8" ht="15.75">
      <c r="A2" s="70" t="s">
        <v>63</v>
      </c>
      <c r="B2" s="70"/>
      <c r="C2" s="70"/>
      <c r="D2" s="70"/>
      <c r="E2" s="70"/>
      <c r="F2" s="14"/>
      <c r="G2" s="14"/>
    </row>
    <row r="3" spans="1:8">
      <c r="A3" s="71" t="s">
        <v>54</v>
      </c>
      <c r="B3" s="71"/>
      <c r="C3" s="71"/>
      <c r="D3" s="71"/>
      <c r="E3" s="71"/>
      <c r="F3" s="14"/>
      <c r="G3" s="14"/>
    </row>
    <row r="4" spans="1:8">
      <c r="A4" s="72"/>
      <c r="B4" s="72"/>
      <c r="C4" s="72"/>
      <c r="D4" s="72"/>
      <c r="E4" s="72"/>
      <c r="F4" s="14"/>
      <c r="G4" s="14"/>
    </row>
    <row r="5" spans="1:8" ht="30">
      <c r="A5" s="1"/>
      <c r="B5" s="2" t="s">
        <v>3</v>
      </c>
      <c r="C5" s="2" t="s">
        <v>4</v>
      </c>
      <c r="D5" s="73" t="s">
        <v>5</v>
      </c>
      <c r="E5" s="74"/>
      <c r="F5" s="14"/>
      <c r="G5" s="14"/>
    </row>
    <row r="6" spans="1:8">
      <c r="A6" s="3" t="s">
        <v>6</v>
      </c>
      <c r="B6" s="4"/>
      <c r="C6" s="5"/>
      <c r="D6" s="68" t="s">
        <v>53</v>
      </c>
      <c r="E6" s="6"/>
      <c r="F6" s="14"/>
      <c r="G6" s="14"/>
    </row>
    <row r="7" spans="1:8">
      <c r="A7" s="7"/>
      <c r="B7" s="8" t="s">
        <v>8</v>
      </c>
      <c r="C7" s="9" t="s">
        <v>9</v>
      </c>
      <c r="D7" s="69"/>
      <c r="E7" s="9" t="s">
        <v>10</v>
      </c>
      <c r="F7" s="14"/>
      <c r="G7" s="14"/>
    </row>
    <row r="8" spans="1:8">
      <c r="A8" s="10"/>
      <c r="B8" s="4"/>
      <c r="C8" s="5"/>
      <c r="D8" s="4"/>
      <c r="E8" s="11"/>
      <c r="F8" s="14"/>
      <c r="G8" s="14"/>
    </row>
    <row r="9" spans="1:8">
      <c r="A9" s="65" t="s">
        <v>11</v>
      </c>
      <c r="B9" s="64">
        <f>SUM(B10:B13)</f>
        <v>1185345.3999999999</v>
      </c>
      <c r="C9" s="64">
        <f>SUM(C10:C13)</f>
        <v>42.4</v>
      </c>
      <c r="D9" s="64">
        <f>SUM(D10:D13)</f>
        <v>1185455.534</v>
      </c>
      <c r="E9" s="63">
        <f>SUM(E10:E13)</f>
        <v>78.202454084562788</v>
      </c>
      <c r="F9" s="14"/>
      <c r="G9" s="14"/>
    </row>
    <row r="10" spans="1:8">
      <c r="A10" s="15" t="s">
        <v>36</v>
      </c>
      <c r="B10" s="16">
        <v>735514</v>
      </c>
      <c r="C10" s="17"/>
      <c r="D10" s="16">
        <v>735514</v>
      </c>
      <c r="E10" s="18">
        <v>48.520588215966868</v>
      </c>
      <c r="F10" s="45"/>
      <c r="G10" s="55"/>
    </row>
    <row r="11" spans="1:8">
      <c r="A11" s="15" t="s">
        <v>12</v>
      </c>
      <c r="B11" s="16">
        <v>449817</v>
      </c>
      <c r="C11" s="17"/>
      <c r="D11" s="16">
        <v>449817</v>
      </c>
      <c r="E11" s="18">
        <v>29.673650575708372</v>
      </c>
      <c r="F11" s="45"/>
      <c r="G11" s="55"/>
      <c r="H11" s="46"/>
    </row>
    <row r="12" spans="1:8" ht="15" customHeight="1">
      <c r="A12" s="15" t="s">
        <v>13</v>
      </c>
      <c r="B12" s="16">
        <v>13.4</v>
      </c>
      <c r="C12" s="17">
        <v>42.4</v>
      </c>
      <c r="D12" s="16">
        <v>123.53400000000001</v>
      </c>
      <c r="E12" s="18">
        <v>8.1493246147201145E-3</v>
      </c>
      <c r="F12" s="45"/>
      <c r="G12" s="55"/>
      <c r="H12" s="46"/>
    </row>
    <row r="13" spans="1:8">
      <c r="A13" s="15" t="s">
        <v>14</v>
      </c>
      <c r="B13" s="16">
        <v>1</v>
      </c>
      <c r="C13" s="17"/>
      <c r="D13" s="16">
        <v>1</v>
      </c>
      <c r="E13" s="18">
        <v>6.5968272821410417E-5</v>
      </c>
      <c r="F13" s="45"/>
      <c r="G13" s="55"/>
      <c r="H13" s="46"/>
    </row>
    <row r="14" spans="1:8">
      <c r="A14" s="15"/>
      <c r="B14" s="16"/>
      <c r="C14" s="17"/>
      <c r="D14" s="16"/>
      <c r="E14" s="18"/>
      <c r="F14" s="14"/>
      <c r="G14" s="14"/>
      <c r="H14" s="14"/>
    </row>
    <row r="15" spans="1:8">
      <c r="A15" s="65" t="s">
        <v>62</v>
      </c>
      <c r="B15" s="64">
        <f>+B17+B20+B22+B40</f>
        <v>96678</v>
      </c>
      <c r="C15" s="64">
        <f>+C17+C20+C22+C40</f>
        <v>89989.099999999991</v>
      </c>
      <c r="D15" s="64">
        <f>+D17+D20+D22+D40</f>
        <v>330423.88725000003</v>
      </c>
      <c r="E15" s="63">
        <f>+E17+E20+E22+E40</f>
        <v>21.797545915437212</v>
      </c>
      <c r="F15" s="14"/>
      <c r="G15" s="14"/>
      <c r="H15" s="14"/>
    </row>
    <row r="16" spans="1:8">
      <c r="A16" s="15"/>
      <c r="B16" s="16"/>
      <c r="C16" s="17"/>
      <c r="D16" s="16"/>
      <c r="E16" s="18"/>
      <c r="F16" s="14"/>
      <c r="G16" s="14"/>
      <c r="H16" s="14"/>
    </row>
    <row r="17" spans="1:8">
      <c r="A17" s="60" t="s">
        <v>61</v>
      </c>
      <c r="B17" s="58">
        <f>+B18</f>
        <v>6143</v>
      </c>
      <c r="C17" s="58">
        <f>+C18</f>
        <v>0</v>
      </c>
      <c r="D17" s="58">
        <f>+D18</f>
        <v>6142.2</v>
      </c>
      <c r="E17" s="57">
        <f>+E18</f>
        <v>0.4052430999419242</v>
      </c>
      <c r="F17" s="14"/>
      <c r="G17" s="14"/>
      <c r="H17" s="14"/>
    </row>
    <row r="18" spans="1:8">
      <c r="A18" s="22" t="s">
        <v>60</v>
      </c>
      <c r="B18" s="16">
        <v>6143</v>
      </c>
      <c r="C18" s="17"/>
      <c r="D18" s="16">
        <v>6142.2</v>
      </c>
      <c r="E18" s="18">
        <v>0.4052430999419242</v>
      </c>
      <c r="F18" s="45"/>
      <c r="G18" s="55"/>
      <c r="H18" s="14"/>
    </row>
    <row r="19" spans="1:8">
      <c r="A19" s="22"/>
      <c r="B19" s="16"/>
      <c r="C19" s="17"/>
      <c r="D19" s="16"/>
      <c r="E19" s="18"/>
      <c r="F19" s="14"/>
      <c r="G19" s="14"/>
      <c r="H19" s="14"/>
    </row>
    <row r="20" spans="1:8">
      <c r="A20" s="59" t="s">
        <v>59</v>
      </c>
      <c r="B20" s="58">
        <v>41673</v>
      </c>
      <c r="C20" s="62"/>
      <c r="D20" s="58">
        <v>41673</v>
      </c>
      <c r="E20" s="61">
        <v>2.7490958332866366</v>
      </c>
      <c r="F20" s="45"/>
      <c r="G20" s="55"/>
      <c r="H20" s="14"/>
    </row>
    <row r="21" spans="1:8">
      <c r="A21" s="15"/>
      <c r="B21" s="16"/>
      <c r="C21" s="17"/>
      <c r="D21" s="16"/>
      <c r="E21" s="18"/>
      <c r="F21" s="14"/>
      <c r="G21" s="14"/>
      <c r="H21" s="14"/>
    </row>
    <row r="22" spans="1:8">
      <c r="A22" s="60" t="s">
        <v>17</v>
      </c>
      <c r="B22" s="58">
        <f>SUM(B23:B38)</f>
        <v>48862</v>
      </c>
      <c r="C22" s="58">
        <f>SUM(C23:C38)</f>
        <v>7414.2</v>
      </c>
      <c r="D22" s="58">
        <f>SUM(D23:D38)</f>
        <v>68120.3845</v>
      </c>
      <c r="E22" s="57">
        <f>SUM(E23:E38)</f>
        <v>4.4937841093953779</v>
      </c>
      <c r="F22" s="14"/>
      <c r="G22" s="14"/>
      <c r="H22" s="14"/>
    </row>
    <row r="23" spans="1:8">
      <c r="A23" s="22" t="s">
        <v>19</v>
      </c>
      <c r="B23" s="16">
        <v>11145</v>
      </c>
      <c r="C23" s="17"/>
      <c r="D23" s="16">
        <v>11145</v>
      </c>
      <c r="E23" s="21">
        <v>0.73521640059461912</v>
      </c>
      <c r="F23" s="45"/>
      <c r="G23" s="55"/>
      <c r="H23" s="46"/>
    </row>
    <row r="24" spans="1:8">
      <c r="A24" s="22" t="s">
        <v>22</v>
      </c>
      <c r="B24" s="16">
        <v>10336</v>
      </c>
      <c r="C24" s="17"/>
      <c r="D24" s="16">
        <v>10336</v>
      </c>
      <c r="E24" s="21">
        <v>0.68184806788209817</v>
      </c>
      <c r="F24" s="45"/>
      <c r="G24" s="55"/>
      <c r="H24" s="46"/>
    </row>
    <row r="25" spans="1:8">
      <c r="A25" s="22" t="s">
        <v>18</v>
      </c>
      <c r="B25" s="16">
        <v>9872</v>
      </c>
      <c r="C25" s="17"/>
      <c r="D25" s="16">
        <v>9872</v>
      </c>
      <c r="E25" s="21">
        <v>0.65123878929296375</v>
      </c>
      <c r="F25" s="45"/>
      <c r="G25" s="55"/>
      <c r="H25" s="46"/>
    </row>
    <row r="26" spans="1:8">
      <c r="A26" s="22" t="s">
        <v>23</v>
      </c>
      <c r="B26" s="16"/>
      <c r="C26" s="17">
        <v>3003</v>
      </c>
      <c r="D26" s="16">
        <v>7800.2925000000005</v>
      </c>
      <c r="E26" s="21">
        <v>0.51457182372680155</v>
      </c>
      <c r="F26" s="45"/>
      <c r="G26" s="55"/>
      <c r="H26" s="46"/>
    </row>
    <row r="27" spans="1:8">
      <c r="A27" s="22" t="s">
        <v>24</v>
      </c>
      <c r="B27" s="16"/>
      <c r="C27" s="17">
        <v>2108</v>
      </c>
      <c r="D27" s="16">
        <v>5475.5300000000007</v>
      </c>
      <c r="E27" s="21">
        <v>0.36121125688181743</v>
      </c>
      <c r="F27" s="45"/>
      <c r="G27" s="55"/>
      <c r="H27" s="46"/>
    </row>
    <row r="28" spans="1:8">
      <c r="A28" s="22" t="s">
        <v>20</v>
      </c>
      <c r="B28" s="16">
        <v>5281</v>
      </c>
      <c r="C28" s="17"/>
      <c r="D28" s="16">
        <v>5281</v>
      </c>
      <c r="E28" s="21">
        <v>0.3483784487698684</v>
      </c>
      <c r="F28" s="45"/>
      <c r="G28" s="55"/>
      <c r="H28" s="46"/>
    </row>
    <row r="29" spans="1:8">
      <c r="A29" s="22" t="s">
        <v>25</v>
      </c>
      <c r="B29" s="16">
        <v>5255</v>
      </c>
      <c r="C29" s="17"/>
      <c r="D29" s="16">
        <v>5255</v>
      </c>
      <c r="E29" s="21">
        <v>0.34666327367651173</v>
      </c>
      <c r="F29" s="45"/>
      <c r="G29" s="55"/>
      <c r="H29" s="46"/>
    </row>
    <row r="30" spans="1:8">
      <c r="A30" s="22" t="s">
        <v>28</v>
      </c>
      <c r="B30" s="16">
        <v>3147</v>
      </c>
      <c r="C30" s="17"/>
      <c r="D30" s="16">
        <v>3147</v>
      </c>
      <c r="E30" s="21">
        <v>0.20760215456897857</v>
      </c>
      <c r="F30" s="45"/>
      <c r="G30" s="55"/>
      <c r="H30" s="46"/>
    </row>
    <row r="31" spans="1:8">
      <c r="A31" s="22" t="s">
        <v>21</v>
      </c>
      <c r="B31" s="16"/>
      <c r="C31" s="17">
        <v>1000</v>
      </c>
      <c r="D31" s="16">
        <v>2597.5</v>
      </c>
      <c r="E31" s="21">
        <v>0.17135258865361355</v>
      </c>
      <c r="F31" s="45"/>
      <c r="G31" s="55"/>
      <c r="H31" s="46"/>
    </row>
    <row r="32" spans="1:8">
      <c r="A32" s="22" t="s">
        <v>16</v>
      </c>
      <c r="B32" s="16">
        <v>1734</v>
      </c>
      <c r="C32" s="17"/>
      <c r="D32" s="16">
        <v>1734</v>
      </c>
      <c r="E32" s="21">
        <v>0.11438898507232567</v>
      </c>
      <c r="F32" s="45"/>
      <c r="G32" s="55"/>
      <c r="H32" s="46"/>
    </row>
    <row r="33" spans="1:8">
      <c r="A33" s="22" t="s">
        <v>27</v>
      </c>
      <c r="B33" s="16"/>
      <c r="C33" s="17">
        <v>649</v>
      </c>
      <c r="D33" s="16">
        <v>1685.7775000000001</v>
      </c>
      <c r="E33" s="21">
        <v>0.11120783003619522</v>
      </c>
      <c r="F33" s="45"/>
      <c r="G33" s="55"/>
      <c r="H33" s="46"/>
    </row>
    <row r="34" spans="1:8">
      <c r="A34" s="22" t="s">
        <v>29</v>
      </c>
      <c r="B34" s="16">
        <v>1486</v>
      </c>
      <c r="C34" s="17"/>
      <c r="D34" s="16">
        <v>1486</v>
      </c>
      <c r="E34" s="21">
        <v>9.8028853412615885E-2</v>
      </c>
      <c r="F34" s="45"/>
      <c r="G34" s="55"/>
      <c r="H34" s="46"/>
    </row>
    <row r="35" spans="1:8">
      <c r="A35" s="22" t="s">
        <v>30</v>
      </c>
      <c r="B35" s="16"/>
      <c r="C35" s="17">
        <v>326</v>
      </c>
      <c r="D35" s="16">
        <v>846.78500000000008</v>
      </c>
      <c r="E35" s="21">
        <v>5.5860943901078028E-2</v>
      </c>
      <c r="F35" s="45"/>
      <c r="G35" s="55"/>
      <c r="H35" s="46"/>
    </row>
    <row r="36" spans="1:8">
      <c r="A36" s="22" t="s">
        <v>26</v>
      </c>
      <c r="B36" s="16">
        <v>606</v>
      </c>
      <c r="C36" s="17"/>
      <c r="D36" s="16">
        <v>606</v>
      </c>
      <c r="E36" s="21">
        <v>3.9976773329774715E-2</v>
      </c>
      <c r="F36" s="45"/>
      <c r="G36" s="55"/>
      <c r="H36" s="46"/>
    </row>
    <row r="37" spans="1:8">
      <c r="A37" s="22" t="s">
        <v>32</v>
      </c>
      <c r="B37" s="16"/>
      <c r="C37" s="17">
        <v>224</v>
      </c>
      <c r="D37" s="16">
        <v>581.84</v>
      </c>
      <c r="E37" s="21">
        <v>3.8382979858409438E-2</v>
      </c>
      <c r="F37" s="45"/>
      <c r="G37" s="55"/>
      <c r="H37" s="46"/>
    </row>
    <row r="38" spans="1:8">
      <c r="A38" s="22" t="s">
        <v>34</v>
      </c>
      <c r="B38" s="16"/>
      <c r="C38" s="17">
        <v>104.2</v>
      </c>
      <c r="D38" s="16">
        <v>270.65950000000004</v>
      </c>
      <c r="E38" s="21">
        <v>1.7854939737706535E-2</v>
      </c>
      <c r="F38" s="45"/>
      <c r="G38" s="55"/>
      <c r="H38" s="46"/>
    </row>
    <row r="39" spans="1:8">
      <c r="A39" s="22"/>
      <c r="B39" s="16"/>
      <c r="C39" s="23"/>
      <c r="D39" s="24"/>
      <c r="E39" s="21"/>
      <c r="F39" s="14"/>
      <c r="G39" s="14"/>
      <c r="H39" s="14"/>
    </row>
    <row r="40" spans="1:8">
      <c r="A40" s="59" t="s">
        <v>35</v>
      </c>
      <c r="B40" s="58"/>
      <c r="C40" s="58">
        <f>SUM(C41:C42)</f>
        <v>82574.899999999994</v>
      </c>
      <c r="D40" s="58">
        <f>SUM(D41:D42)</f>
        <v>214488.30275</v>
      </c>
      <c r="E40" s="57">
        <f>+E41+E42</f>
        <v>14.149422872813275</v>
      </c>
      <c r="F40" s="14"/>
      <c r="G40" s="14"/>
      <c r="H40" s="14"/>
    </row>
    <row r="41" spans="1:8">
      <c r="A41" s="22" t="s">
        <v>37</v>
      </c>
      <c r="B41" s="16"/>
      <c r="C41" s="23">
        <v>66683.199999999997</v>
      </c>
      <c r="D41" s="24">
        <v>173209.61199999999</v>
      </c>
      <c r="E41" s="21">
        <v>11.426338939706644</v>
      </c>
      <c r="F41" s="45"/>
      <c r="G41" s="55"/>
      <c r="H41" s="46"/>
    </row>
    <row r="42" spans="1:8">
      <c r="A42" s="22" t="s">
        <v>38</v>
      </c>
      <c r="B42" s="16"/>
      <c r="C42" s="23">
        <v>15891.7</v>
      </c>
      <c r="D42" s="24">
        <v>41278.690750000002</v>
      </c>
      <c r="E42" s="21">
        <v>2.723083933106631</v>
      </c>
      <c r="F42" s="45"/>
      <c r="G42" s="55"/>
      <c r="H42" s="46"/>
    </row>
    <row r="43" spans="1:8">
      <c r="A43" s="22"/>
      <c r="B43" s="25"/>
      <c r="C43" s="26"/>
      <c r="D43" s="27"/>
      <c r="E43" s="28"/>
      <c r="F43" s="14"/>
      <c r="G43" s="14"/>
      <c r="H43" s="14"/>
    </row>
    <row r="44" spans="1:8">
      <c r="A44" s="30" t="s">
        <v>5</v>
      </c>
      <c r="B44" s="31">
        <f>B15+B9</f>
        <v>1282023.3999999999</v>
      </c>
      <c r="C44" s="31">
        <f>C15+C9</f>
        <v>90031.499999999985</v>
      </c>
      <c r="D44" s="31">
        <f>D15+D9</f>
        <v>1515879.4212500001</v>
      </c>
      <c r="E44" s="38">
        <f>E15+E9</f>
        <v>100</v>
      </c>
      <c r="F44" s="56"/>
      <c r="G44" s="55"/>
      <c r="H44" s="14"/>
    </row>
    <row r="45" spans="1:8">
      <c r="A45" s="32" t="s">
        <v>58</v>
      </c>
      <c r="B45" s="33"/>
      <c r="C45" s="34"/>
      <c r="D45" s="34"/>
      <c r="E45" s="33"/>
      <c r="F45" s="14"/>
      <c r="G45" s="14"/>
      <c r="H45" s="14"/>
    </row>
    <row r="46" spans="1:8">
      <c r="A46" s="35"/>
      <c r="B46" s="53"/>
      <c r="C46" s="45"/>
      <c r="D46" s="23"/>
      <c r="E46" s="14"/>
      <c r="F46" s="14"/>
      <c r="G46" s="14"/>
      <c r="H46" s="14"/>
    </row>
    <row r="47" spans="1:8">
      <c r="B47" s="53"/>
      <c r="C47" s="37"/>
      <c r="D47" s="37"/>
      <c r="F47" s="14"/>
      <c r="G47" s="14"/>
      <c r="H47" s="14"/>
    </row>
    <row r="48" spans="1:8">
      <c r="B48" s="52"/>
      <c r="C48" s="37"/>
      <c r="F48" s="14"/>
      <c r="G48" s="14"/>
      <c r="H48" s="14"/>
    </row>
    <row r="49" spans="3:7">
      <c r="C49" s="37"/>
      <c r="F49" s="14"/>
      <c r="G49" s="14"/>
    </row>
    <row r="50" spans="3:7">
      <c r="F50" s="14"/>
      <c r="G50" s="14"/>
    </row>
    <row r="51" spans="3:7">
      <c r="F51" s="14"/>
      <c r="G51" s="14"/>
    </row>
    <row r="52" spans="3:7">
      <c r="F52" s="14"/>
      <c r="G52" s="14"/>
    </row>
    <row r="53" spans="3:7">
      <c r="F53" s="14"/>
      <c r="G53" s="14"/>
    </row>
    <row r="54" spans="3:7">
      <c r="F54" s="14"/>
      <c r="G54" s="14"/>
    </row>
    <row r="55" spans="3:7">
      <c r="F55" s="14"/>
      <c r="G55" s="14"/>
    </row>
    <row r="56" spans="3:7">
      <c r="F56" s="14"/>
      <c r="G56" s="14"/>
    </row>
    <row r="57" spans="3:7">
      <c r="F57" s="14"/>
      <c r="G57" s="14"/>
    </row>
    <row r="58" spans="3:7">
      <c r="F58" s="14"/>
      <c r="G58" s="14"/>
    </row>
    <row r="59" spans="3:7">
      <c r="F59" s="14"/>
      <c r="G59" s="14"/>
    </row>
    <row r="60" spans="3:7">
      <c r="F60" s="14"/>
      <c r="G60" s="14"/>
    </row>
    <row r="61" spans="3:7">
      <c r="F61" s="14"/>
      <c r="G61" s="14"/>
    </row>
    <row r="62" spans="3:7">
      <c r="E62" s="14"/>
      <c r="F62" s="14"/>
      <c r="G62" s="14"/>
    </row>
    <row r="63" spans="3:7">
      <c r="E63" s="14"/>
      <c r="F63" s="14"/>
      <c r="G63" s="14"/>
    </row>
    <row r="64" spans="3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  <row r="71" spans="5:7">
      <c r="E71" s="14"/>
      <c r="F71" s="14"/>
      <c r="G71" s="14"/>
    </row>
    <row r="72" spans="5:7">
      <c r="E72" s="14"/>
      <c r="F72" s="14"/>
      <c r="G72" s="14"/>
    </row>
    <row r="73" spans="5:7">
      <c r="E73" s="14"/>
      <c r="F73" s="14"/>
      <c r="G73" s="14"/>
    </row>
    <row r="74" spans="5:7">
      <c r="E74" s="14"/>
      <c r="F74" s="14"/>
      <c r="G74" s="14"/>
    </row>
    <row r="75" spans="5:7">
      <c r="E75" s="14"/>
      <c r="F75" s="14"/>
      <c r="G75" s="14"/>
    </row>
    <row r="76" spans="5:7">
      <c r="E76" s="14"/>
      <c r="F76" s="14"/>
      <c r="G76" s="14"/>
    </row>
    <row r="77" spans="5:7">
      <c r="E77" s="14"/>
      <c r="F77" s="14"/>
      <c r="G77" s="14"/>
    </row>
    <row r="78" spans="5:7">
      <c r="E78" s="14"/>
      <c r="F78" s="14"/>
      <c r="G78" s="14"/>
    </row>
    <row r="79" spans="5:7">
      <c r="E79" s="14"/>
      <c r="F79" s="14"/>
      <c r="G79" s="14"/>
    </row>
    <row r="80" spans="5:7">
      <c r="E80" s="14"/>
      <c r="F80" s="14"/>
      <c r="G80" s="14"/>
    </row>
    <row r="81" spans="5:7">
      <c r="E81" s="14"/>
      <c r="F81" s="14"/>
      <c r="G81" s="14"/>
    </row>
    <row r="82" spans="5:7">
      <c r="E82" s="14"/>
      <c r="F82" s="14"/>
      <c r="G82" s="14"/>
    </row>
    <row r="83" spans="5:7">
      <c r="E83" s="14"/>
      <c r="F83" s="14"/>
      <c r="G83" s="14"/>
    </row>
    <row r="84" spans="5:7">
      <c r="E84" s="14"/>
      <c r="F84" s="14"/>
      <c r="G84" s="14"/>
    </row>
    <row r="85" spans="5:7">
      <c r="E85" s="14"/>
      <c r="F85" s="14"/>
      <c r="G85" s="14"/>
    </row>
    <row r="86" spans="5:7">
      <c r="E86" s="14"/>
      <c r="F86" s="14"/>
      <c r="G86" s="14"/>
    </row>
    <row r="87" spans="5:7">
      <c r="E87" s="14"/>
      <c r="F87" s="14"/>
      <c r="G87" s="14"/>
    </row>
    <row r="88" spans="5:7">
      <c r="E88" s="14"/>
      <c r="F88" s="14"/>
      <c r="G88" s="14"/>
    </row>
    <row r="89" spans="5:7">
      <c r="E89" s="14"/>
      <c r="F89" s="14"/>
      <c r="G89" s="14"/>
    </row>
    <row r="90" spans="5:7">
      <c r="E90" s="14"/>
      <c r="F90" s="14"/>
      <c r="G90" s="14"/>
    </row>
    <row r="91" spans="5:7">
      <c r="E91" s="14"/>
      <c r="F91" s="14"/>
      <c r="G91" s="14"/>
    </row>
    <row r="92" spans="5:7">
      <c r="E92" s="14"/>
      <c r="F92" s="14"/>
    </row>
    <row r="93" spans="5:7">
      <c r="E93" s="14"/>
      <c r="F93" s="14"/>
    </row>
  </sheetData>
  <mergeCells count="6">
    <mergeCell ref="D6:D7"/>
    <mergeCell ref="A1:E1"/>
    <mergeCell ref="A2:E2"/>
    <mergeCell ref="A3:E3"/>
    <mergeCell ref="A4:E4"/>
    <mergeCell ref="D5:E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12</vt:lpstr>
      <vt:lpstr>Febrero 12</vt:lpstr>
      <vt:lpstr>Marzo 12 </vt:lpstr>
      <vt:lpstr>Abril 12</vt:lpstr>
      <vt:lpstr>Mayo 12</vt:lpstr>
      <vt:lpstr>Junio 12</vt:lpstr>
      <vt:lpstr>Julio 12</vt:lpstr>
      <vt:lpstr>Agosto 12</vt:lpstr>
      <vt:lpstr>Setiembre 12</vt:lpstr>
      <vt:lpstr>Octubre 12</vt:lpstr>
      <vt:lpstr>Noviembre 12</vt:lpstr>
      <vt:lpstr>Diciembre 12</vt:lpstr>
    </vt:vector>
  </TitlesOfParts>
  <Company>S.B.S.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Panduro</dc:creator>
  <cp:lastModifiedBy>ccarrion</cp:lastModifiedBy>
  <cp:lastPrinted>2012-03-01T21:14:37Z</cp:lastPrinted>
  <dcterms:created xsi:type="dcterms:W3CDTF">2010-10-21T23:02:55Z</dcterms:created>
  <dcterms:modified xsi:type="dcterms:W3CDTF">2013-04-19T15:50:14Z</dcterms:modified>
</cp:coreProperties>
</file>