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0" windowWidth="28035" windowHeight="10995" activeTab="9"/>
  </bookViews>
  <sheets>
    <sheet name="Enero" sheetId="6" r:id="rId1"/>
    <sheet name="Febrero" sheetId="5" r:id="rId2"/>
    <sheet name="Marzo" sheetId="4" r:id="rId3"/>
    <sheet name="Abril" sheetId="3" r:id="rId4"/>
    <sheet name="Mayo" sheetId="2" r:id="rId5"/>
    <sheet name="Junio" sheetId="1" r:id="rId6"/>
    <sheet name="Julio" sheetId="7" r:id="rId7"/>
    <sheet name="Agosto" sheetId="8" r:id="rId8"/>
    <sheet name="Setiembre" sheetId="9" r:id="rId9"/>
    <sheet name="Octubre" sheetId="10" r:id="rId10"/>
    <sheet name="Noviembre" sheetId="11" r:id="rId11"/>
    <sheet name="Diciembre" sheetId="12" r:id="rId12"/>
  </sheets>
  <calcPr calcId="145621"/>
</workbook>
</file>

<file path=xl/calcChain.xml><?xml version="1.0" encoding="utf-8"?>
<calcChain xmlns="http://schemas.openxmlformats.org/spreadsheetml/2006/main">
  <c r="E28" i="6" l="1"/>
  <c r="D28" i="6"/>
  <c r="C28" i="6"/>
  <c r="E17" i="6"/>
  <c r="E13" i="6" s="1"/>
  <c r="D17" i="6"/>
  <c r="C17" i="6"/>
  <c r="B17" i="6"/>
  <c r="B13" i="6" s="1"/>
  <c r="B32" i="6" s="1"/>
  <c r="D13" i="6"/>
  <c r="C13" i="6"/>
  <c r="E7" i="6"/>
  <c r="D7" i="6"/>
  <c r="D32" i="6" s="1"/>
  <c r="C7" i="6"/>
  <c r="C32" i="6" s="1"/>
  <c r="B7" i="6"/>
  <c r="E28" i="5"/>
  <c r="D28" i="5"/>
  <c r="C28" i="5"/>
  <c r="C13" i="5" s="1"/>
  <c r="C31" i="5" s="1"/>
  <c r="E17" i="5"/>
  <c r="E13" i="5" s="1"/>
  <c r="D17" i="5"/>
  <c r="D13" i="5" s="1"/>
  <c r="C17" i="5"/>
  <c r="B17" i="5"/>
  <c r="B13" i="5"/>
  <c r="E7" i="5"/>
  <c r="D7" i="5"/>
  <c r="C7" i="5"/>
  <c r="B7" i="5"/>
  <c r="B31" i="5" s="1"/>
  <c r="E31" i="4"/>
  <c r="D31" i="4"/>
  <c r="C31" i="4"/>
  <c r="E20" i="4"/>
  <c r="E13" i="4" s="1"/>
  <c r="D20" i="4"/>
  <c r="C20" i="4"/>
  <c r="C13" i="4" s="1"/>
  <c r="B20" i="4"/>
  <c r="E15" i="4"/>
  <c r="D15" i="4"/>
  <c r="D13" i="4" s="1"/>
  <c r="D35" i="4" s="1"/>
  <c r="B15" i="4"/>
  <c r="B13" i="4" s="1"/>
  <c r="E7" i="4"/>
  <c r="D7" i="4"/>
  <c r="C7" i="4"/>
  <c r="B7" i="4"/>
  <c r="B35" i="4" s="1"/>
  <c r="E31" i="3"/>
  <c r="D31" i="3"/>
  <c r="C31" i="3"/>
  <c r="C13" i="3" s="1"/>
  <c r="E20" i="3"/>
  <c r="E13" i="3" s="1"/>
  <c r="D20" i="3"/>
  <c r="C20" i="3"/>
  <c r="B20" i="3"/>
  <c r="D13" i="3"/>
  <c r="D36" i="3" s="1"/>
  <c r="B13" i="3"/>
  <c r="B36" i="3" s="1"/>
  <c r="E7" i="3"/>
  <c r="D7" i="3"/>
  <c r="C7" i="3"/>
  <c r="C36" i="3" s="1"/>
  <c r="B7" i="3"/>
  <c r="E31" i="2"/>
  <c r="D31" i="2"/>
  <c r="C31" i="2"/>
  <c r="E20" i="2"/>
  <c r="D20" i="2"/>
  <c r="C20" i="2"/>
  <c r="C13" i="2" s="1"/>
  <c r="B20" i="2"/>
  <c r="E15" i="2"/>
  <c r="E13" i="2" s="1"/>
  <c r="D15" i="2"/>
  <c r="B15" i="2"/>
  <c r="B13" i="2" s="1"/>
  <c r="B36" i="2" s="1"/>
  <c r="D13" i="2"/>
  <c r="E7" i="2"/>
  <c r="D7" i="2"/>
  <c r="D36" i="2" s="1"/>
  <c r="C7" i="2"/>
  <c r="B7" i="2"/>
  <c r="E21" i="1"/>
  <c r="D21" i="1"/>
  <c r="C21" i="1"/>
  <c r="C13" i="1" s="1"/>
  <c r="B21" i="1"/>
  <c r="B13" i="1" s="1"/>
  <c r="B37" i="1" s="1"/>
  <c r="E15" i="1"/>
  <c r="D15" i="1"/>
  <c r="D13" i="1" s="1"/>
  <c r="D37" i="1" s="1"/>
  <c r="B15" i="1"/>
  <c r="E13" i="1"/>
  <c r="E7" i="1"/>
  <c r="E37" i="1" s="1"/>
  <c r="D7" i="1"/>
  <c r="C7" i="1"/>
  <c r="C37" i="1" s="1"/>
  <c r="B7" i="1"/>
  <c r="E32" i="6" l="1"/>
  <c r="D31" i="5"/>
  <c r="E31" i="5"/>
  <c r="C35" i="4"/>
  <c r="E35" i="4"/>
  <c r="E36" i="3"/>
  <c r="C36" i="2"/>
  <c r="E36" i="2"/>
</calcChain>
</file>

<file path=xl/sharedStrings.xml><?xml version="1.0" encoding="utf-8"?>
<sst xmlns="http://schemas.openxmlformats.org/spreadsheetml/2006/main" count="405" uniqueCount="49">
  <si>
    <t>RECURSOS AL 30  DE JUNIO DEL 2016</t>
  </si>
  <si>
    <t>(A VALORES DE MERCADO. EN MILES)</t>
  </si>
  <si>
    <t>MONEDA NACIONAL</t>
  </si>
  <si>
    <t>MONEDA EXTRANJERA</t>
  </si>
  <si>
    <t>TOTAL</t>
  </si>
  <si>
    <t>INSTRUMENTOS</t>
  </si>
  <si>
    <t>En S/.</t>
  </si>
  <si>
    <t>S/.</t>
  </si>
  <si>
    <t>US$</t>
  </si>
  <si>
    <t>%</t>
  </si>
  <si>
    <t>BCRP</t>
  </si>
  <si>
    <t xml:space="preserve">   CDBCRP</t>
  </si>
  <si>
    <t xml:space="preserve">   Depósitos a plazo</t>
  </si>
  <si>
    <t xml:space="preserve">   Cuenta corriente</t>
  </si>
  <si>
    <t xml:space="preserve">   Fondo de caja chica</t>
  </si>
  <si>
    <t>OTROS VALORES DE RENTA FIJA</t>
  </si>
  <si>
    <t>Instrumentos de Corto Plazo</t>
  </si>
  <si>
    <t>Telefónica del Peru</t>
  </si>
  <si>
    <t>Edelnor</t>
  </si>
  <si>
    <t>Letras del Tesoro Público</t>
  </si>
  <si>
    <t>Bonos locales</t>
  </si>
  <si>
    <t>Perú LNG</t>
  </si>
  <si>
    <t>Creditítulos Sociedad Titulizadora</t>
  </si>
  <si>
    <t>Telefónica del Perú</t>
  </si>
  <si>
    <t>Saga Falabella</t>
  </si>
  <si>
    <t>Luz del Sur</t>
  </si>
  <si>
    <t>Ministerio de Economía y Finanzas</t>
  </si>
  <si>
    <t>Gloria</t>
  </si>
  <si>
    <t>Continental Sociedad Titutlizadora</t>
  </si>
  <si>
    <t>Inversiones en el exterior</t>
  </si>
  <si>
    <t>Depósitos a Plazo - FLAR</t>
  </si>
  <si>
    <t>Depósitos a Plazo - CAF</t>
  </si>
  <si>
    <t xml:space="preserve">Tipo de Cambio: </t>
  </si>
  <si>
    <t>RECURSOS AL 31  DE MAYO DEL 2016</t>
  </si>
  <si>
    <t>RECURSOS AL 29  DE ABRIL DEL 2016</t>
  </si>
  <si>
    <t>RECURSOS AL 31  DE MARZO DEL 2016</t>
  </si>
  <si>
    <t>RECURSOS AL 29  DE FEBRERO DEL 2016</t>
  </si>
  <si>
    <t>RECURSOS AL 31 DE ENERO DEL 2016</t>
  </si>
  <si>
    <t>RECURSOS AL 31  DE JULIO DEL 2016</t>
  </si>
  <si>
    <t>Composición por monedas:</t>
  </si>
  <si>
    <t>RECURSOS AL 31  DE AGOSTO DEL 2016</t>
  </si>
  <si>
    <t>RECURSOS AL 30  DE SEPTIEMBRE DEL 2016</t>
  </si>
  <si>
    <t>En S/</t>
  </si>
  <si>
    <t>S/</t>
  </si>
  <si>
    <t>USD</t>
  </si>
  <si>
    <t xml:space="preserve">Tipo de Cambio S/ por 1 USD: </t>
  </si>
  <si>
    <t>RECURSOS AL 31  DE DICIEMBRE DEL 2016</t>
  </si>
  <si>
    <t>RECURSOS AL 30  DE NOVIEMBRE DEL 2016</t>
  </si>
  <si>
    <t>RECURSOS AL 31  DE OCTUBRE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</si>
</sst>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 * #,##0_ ;_ * \-#,##0_ ;_ * &quot;-&quot;_ ;_ @_ "/>
    <numFmt numFmtId="43" formatCode="_ * #,##0.00_ ;_ * \-#,##0.00_ ;_ * &quot;-&quot;??_ ;_ @_ "/>
    <numFmt numFmtId="164" formatCode="_(* #,##0.0_);_(* \(#,##0.0\);_(* &quot;-&quot;??_);_(@_)"/>
    <numFmt numFmtId="165" formatCode="_ * #,##0.0_ ;_ * \-#,##0.0_ ;_ * &quot;-&quot;?_ ;_ @_ "/>
    <numFmt numFmtId="166" formatCode="#,##0.0_ ;\-#,##0.0\ "/>
    <numFmt numFmtId="167" formatCode="#,##0.0"/>
    <numFmt numFmtId="168" formatCode="_ * #,##0.0_ ;_ * \-#,##0.0_ ;_ * &quot;-&quot;_ ;_ @_ "/>
    <numFmt numFmtId="169" formatCode="_ * #,##0.0_ ;_ * \-#,##0.0_ ;_ * &quot;-&quot;??_ ;_ @_ "/>
    <numFmt numFmtId="170" formatCode="_ * #,##0_ ;_ * \-#,##0_ ;_ * &quot;-&quot;??_ ;_ @_ "/>
    <numFmt numFmtId="171" formatCode="_ * #,##0.00_ ;_ * \-#,##0.00_ ;_ * &quot;-&quot;_ ;_ @_ "/>
    <numFmt numFmtId="172" formatCode="&quot;S/.&quot;\ #,##0.000"/>
    <numFmt numFmtId="173" formatCode="#,##0_ ;\-#,##0\ "/>
    <numFmt numFmtId="17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u/>
      <sz val="11"/>
      <name val="Arial"/>
      <family val="2"/>
    </font>
    <font>
      <u val="singleAccounting"/>
      <sz val="11"/>
      <color rgb="FF000000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43">
    <xf numFmtId="0" fontId="0" fillId="0" borderId="0" xfId="0"/>
    <xf numFmtId="0" fontId="4" fillId="2" borderId="2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4" fillId="2" borderId="6" xfId="0" applyFont="1" applyFill="1" applyBorder="1"/>
    <xf numFmtId="0" fontId="4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5" fillId="2" borderId="2" xfId="0" applyFont="1" applyFill="1" applyBorder="1"/>
    <xf numFmtId="41" fontId="5" fillId="2" borderId="6" xfId="0" applyNumberFormat="1" applyFont="1" applyFill="1" applyBorder="1"/>
    <xf numFmtId="164" fontId="5" fillId="2" borderId="6" xfId="1" applyNumberFormat="1" applyFont="1" applyFill="1" applyBorder="1"/>
    <xf numFmtId="0" fontId="6" fillId="2" borderId="2" xfId="0" applyFont="1" applyFill="1" applyBorder="1"/>
    <xf numFmtId="41" fontId="6" fillId="2" borderId="6" xfId="0" applyNumberFormat="1" applyFont="1" applyFill="1" applyBorder="1"/>
    <xf numFmtId="165" fontId="6" fillId="2" borderId="6" xfId="0" applyNumberFormat="1" applyFont="1" applyFill="1" applyBorder="1" applyAlignment="1">
      <alignment horizontal="right"/>
    </xf>
    <xf numFmtId="166" fontId="6" fillId="2" borderId="6" xfId="0" applyNumberFormat="1" applyFont="1" applyFill="1" applyBorder="1" applyAlignment="1">
      <alignment horizontal="right"/>
    </xf>
    <xf numFmtId="3" fontId="6" fillId="2" borderId="6" xfId="0" applyNumberFormat="1" applyFont="1" applyFill="1" applyBorder="1"/>
    <xf numFmtId="167" fontId="6" fillId="2" borderId="6" xfId="0" applyNumberFormat="1" applyFont="1" applyFill="1" applyBorder="1" applyAlignment="1">
      <alignment horizontal="right"/>
    </xf>
    <xf numFmtId="168" fontId="5" fillId="2" borderId="6" xfId="0" applyNumberFormat="1" applyFont="1" applyFill="1" applyBorder="1"/>
    <xf numFmtId="4" fontId="6" fillId="2" borderId="6" xfId="0" applyNumberFormat="1" applyFont="1" applyFill="1" applyBorder="1" applyAlignment="1">
      <alignment horizontal="right"/>
    </xf>
    <xf numFmtId="0" fontId="7" fillId="3" borderId="2" xfId="0" applyFont="1" applyFill="1" applyBorder="1"/>
    <xf numFmtId="3" fontId="8" fillId="4" borderId="6" xfId="1" applyNumberFormat="1" applyFont="1" applyFill="1" applyBorder="1"/>
    <xf numFmtId="167" fontId="8" fillId="4" borderId="6" xfId="1" applyNumberFormat="1" applyFont="1" applyFill="1" applyBorder="1"/>
    <xf numFmtId="169" fontId="6" fillId="2" borderId="6" xfId="0" applyNumberFormat="1" applyFont="1" applyFill="1" applyBorder="1" applyAlignment="1">
      <alignment horizontal="right"/>
    </xf>
    <xf numFmtId="41" fontId="9" fillId="2" borderId="6" xfId="0" applyNumberFormat="1" applyFont="1" applyFill="1" applyBorder="1"/>
    <xf numFmtId="170" fontId="10" fillId="0" borderId="0" xfId="0" applyNumberFormat="1" applyFont="1"/>
    <xf numFmtId="3" fontId="6" fillId="2" borderId="2" xfId="0" applyNumberFormat="1" applyFont="1" applyFill="1" applyBorder="1"/>
    <xf numFmtId="0" fontId="9" fillId="2" borderId="2" xfId="0" applyFont="1" applyFill="1" applyBorder="1" applyAlignment="1">
      <alignment wrapText="1"/>
    </xf>
    <xf numFmtId="41" fontId="6" fillId="2" borderId="2" xfId="0" applyNumberFormat="1" applyFont="1" applyFill="1" applyBorder="1"/>
    <xf numFmtId="165" fontId="6" fillId="2" borderId="2" xfId="0" applyNumberFormat="1" applyFont="1" applyFill="1" applyBorder="1" applyAlignment="1">
      <alignment horizontal="right"/>
    </xf>
    <xf numFmtId="167" fontId="6" fillId="2" borderId="2" xfId="0" applyNumberFormat="1" applyFont="1" applyFill="1" applyBorder="1"/>
    <xf numFmtId="167" fontId="6" fillId="2" borderId="6" xfId="0" applyNumberFormat="1" applyFont="1" applyFill="1" applyBorder="1"/>
    <xf numFmtId="0" fontId="9" fillId="2" borderId="2" xfId="0" applyFont="1" applyFill="1" applyBorder="1"/>
    <xf numFmtId="41" fontId="6" fillId="2" borderId="0" xfId="0" applyNumberFormat="1" applyFont="1" applyFill="1"/>
    <xf numFmtId="0" fontId="6" fillId="2" borderId="2" xfId="0" quotePrefix="1" applyFont="1" applyFill="1" applyBorder="1"/>
    <xf numFmtId="4" fontId="6" fillId="2" borderId="9" xfId="0" applyNumberFormat="1" applyFont="1" applyFill="1" applyBorder="1"/>
    <xf numFmtId="4" fontId="6" fillId="2" borderId="1" xfId="0" applyNumberFormat="1" applyFont="1" applyFill="1" applyBorder="1"/>
    <xf numFmtId="4" fontId="6" fillId="2" borderId="3" xfId="0" applyNumberFormat="1" applyFont="1" applyFill="1" applyBorder="1"/>
    <xf numFmtId="167" fontId="6" fillId="2" borderId="8" xfId="0" applyNumberFormat="1" applyFont="1" applyFill="1" applyBorder="1" applyAlignment="1">
      <alignment horizontal="right"/>
    </xf>
    <xf numFmtId="0" fontId="5" fillId="2" borderId="11" xfId="0" applyFont="1" applyFill="1" applyBorder="1"/>
    <xf numFmtId="41" fontId="5" fillId="2" borderId="1" xfId="0" applyNumberFormat="1" applyFont="1" applyFill="1" applyBorder="1"/>
    <xf numFmtId="41" fontId="5" fillId="2" borderId="3" xfId="0" applyNumberFormat="1" applyFont="1" applyFill="1" applyBorder="1"/>
    <xf numFmtId="171" fontId="5" fillId="2" borderId="8" xfId="0" applyNumberFormat="1" applyFont="1" applyFill="1" applyBorder="1"/>
    <xf numFmtId="0" fontId="11" fillId="2" borderId="0" xfId="0" applyFont="1" applyFill="1"/>
    <xf numFmtId="172" fontId="4" fillId="2" borderId="0" xfId="0" applyNumberFormat="1" applyFont="1" applyFill="1"/>
    <xf numFmtId="3" fontId="4" fillId="2" borderId="0" xfId="0" applyNumberFormat="1" applyFont="1" applyFill="1"/>
    <xf numFmtId="4" fontId="4" fillId="2" borderId="0" xfId="0" applyNumberFormat="1" applyFont="1" applyFill="1"/>
    <xf numFmtId="173" fontId="6" fillId="2" borderId="6" xfId="0" applyNumberFormat="1" applyFont="1" applyFill="1" applyBorder="1"/>
    <xf numFmtId="166" fontId="6" fillId="2" borderId="6" xfId="0" applyNumberFormat="1" applyFont="1" applyFill="1" applyBorder="1"/>
    <xf numFmtId="41" fontId="5" fillId="2" borderId="11" xfId="0" applyNumberFormat="1" applyFont="1" applyFill="1" applyBorder="1"/>
    <xf numFmtId="168" fontId="5" fillId="2" borderId="11" xfId="0" applyNumberFormat="1" applyFont="1" applyFill="1" applyBorder="1"/>
    <xf numFmtId="0" fontId="0" fillId="0" borderId="2" xfId="0" applyBorder="1"/>
    <xf numFmtId="165" fontId="5" fillId="2" borderId="6" xfId="0" applyNumberFormat="1" applyFont="1" applyFill="1" applyBorder="1"/>
    <xf numFmtId="41" fontId="5" fillId="2" borderId="12" xfId="0" applyNumberFormat="1" applyFont="1" applyFill="1" applyBorder="1"/>
    <xf numFmtId="174" fontId="1" fillId="0" borderId="0" xfId="2" applyNumberFormat="1" applyFont="1"/>
    <xf numFmtId="174" fontId="0" fillId="0" borderId="0" xfId="0" applyNumberFormat="1"/>
    <xf numFmtId="169" fontId="5" fillId="2" borderId="6" xfId="1" applyNumberFormat="1" applyFont="1" applyFill="1" applyBorder="1"/>
    <xf numFmtId="0" fontId="6" fillId="3" borderId="2" xfId="0" applyFont="1" applyFill="1" applyBorder="1"/>
    <xf numFmtId="3" fontId="6" fillId="3" borderId="6" xfId="0" applyNumberFormat="1" applyFont="1" applyFill="1" applyBorder="1"/>
    <xf numFmtId="169" fontId="6" fillId="3" borderId="6" xfId="0" applyNumberFormat="1" applyFont="1" applyFill="1" applyBorder="1" applyAlignment="1">
      <alignment horizontal="right"/>
    </xf>
    <xf numFmtId="3" fontId="8" fillId="3" borderId="6" xfId="1" applyNumberFormat="1" applyFont="1" applyFill="1" applyBorder="1"/>
    <xf numFmtId="41" fontId="9" fillId="3" borderId="6" xfId="0" applyNumberFormat="1" applyFont="1" applyFill="1" applyBorder="1"/>
    <xf numFmtId="167" fontId="8" fillId="3" borderId="6" xfId="1" applyNumberFormat="1" applyFont="1" applyFill="1" applyBorder="1"/>
    <xf numFmtId="170" fontId="10" fillId="3" borderId="0" xfId="0" applyNumberFormat="1" applyFont="1" applyFill="1"/>
    <xf numFmtId="3" fontId="6" fillId="3" borderId="2" xfId="0" applyNumberFormat="1" applyFont="1" applyFill="1" applyBorder="1"/>
    <xf numFmtId="167" fontId="6" fillId="3" borderId="6" xfId="0" applyNumberFormat="1" applyFont="1" applyFill="1" applyBorder="1" applyAlignment="1">
      <alignment horizontal="right"/>
    </xf>
    <xf numFmtId="0" fontId="9" fillId="3" borderId="2" xfId="0" applyFont="1" applyFill="1" applyBorder="1" applyAlignment="1">
      <alignment wrapText="1"/>
    </xf>
    <xf numFmtId="41" fontId="6" fillId="3" borderId="2" xfId="0" applyNumberFormat="1" applyFont="1" applyFill="1" applyBorder="1"/>
    <xf numFmtId="41" fontId="6" fillId="3" borderId="6" xfId="0" applyNumberFormat="1" applyFont="1" applyFill="1" applyBorder="1"/>
    <xf numFmtId="165" fontId="6" fillId="3" borderId="6" xfId="0" applyNumberFormat="1" applyFont="1" applyFill="1" applyBorder="1" applyAlignment="1">
      <alignment horizontal="right"/>
    </xf>
    <xf numFmtId="166" fontId="0" fillId="3" borderId="2" xfId="0" applyNumberFormat="1" applyFill="1" applyBorder="1"/>
    <xf numFmtId="167" fontId="6" fillId="3" borderId="2" xfId="0" applyNumberFormat="1" applyFont="1" applyFill="1" applyBorder="1"/>
    <xf numFmtId="0" fontId="9" fillId="3" borderId="2" xfId="0" applyFont="1" applyFill="1" applyBorder="1"/>
    <xf numFmtId="4" fontId="6" fillId="3" borderId="9" xfId="0" applyNumberFormat="1" applyFont="1" applyFill="1" applyBorder="1"/>
    <xf numFmtId="4" fontId="6" fillId="3" borderId="1" xfId="0" applyNumberFormat="1" applyFont="1" applyFill="1" applyBorder="1"/>
    <xf numFmtId="4" fontId="6" fillId="3" borderId="3" xfId="0" applyNumberFormat="1" applyFont="1" applyFill="1" applyBorder="1"/>
    <xf numFmtId="167" fontId="6" fillId="3" borderId="8" xfId="0" applyNumberFormat="1" applyFont="1" applyFill="1" applyBorder="1" applyAlignment="1">
      <alignment horizontal="right"/>
    </xf>
    <xf numFmtId="173" fontId="6" fillId="2" borderId="2" xfId="0" applyNumberFormat="1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5" fillId="2" borderId="2" xfId="3" applyFont="1" applyFill="1" applyBorder="1"/>
    <xf numFmtId="41" fontId="12" fillId="0" borderId="6" xfId="3" applyNumberFormat="1" applyFont="1" applyFill="1" applyBorder="1"/>
    <xf numFmtId="173" fontId="6" fillId="3" borderId="6" xfId="0" applyNumberFormat="1" applyFont="1" applyFill="1" applyBorder="1"/>
    <xf numFmtId="41" fontId="5" fillId="3" borderId="6" xfId="0" applyNumberFormat="1" applyFont="1" applyFill="1" applyBorder="1"/>
    <xf numFmtId="0" fontId="6" fillId="2" borderId="0" xfId="3" applyFont="1" applyFill="1" applyBorder="1"/>
    <xf numFmtId="0" fontId="6" fillId="2" borderId="6" xfId="3" applyFont="1" applyFill="1" applyBorder="1"/>
    <xf numFmtId="3" fontId="8" fillId="3" borderId="2" xfId="1" applyNumberFormat="1" applyFont="1" applyFill="1" applyBorder="1"/>
    <xf numFmtId="41" fontId="6" fillId="3" borderId="0" xfId="0" applyNumberFormat="1" applyFont="1" applyFill="1"/>
    <xf numFmtId="168" fontId="5" fillId="2" borderId="8" xfId="0" applyNumberFormat="1" applyFont="1" applyFill="1" applyBorder="1"/>
    <xf numFmtId="168" fontId="12" fillId="0" borderId="6" xfId="3" applyNumberFormat="1" applyFont="1" applyFill="1" applyBorder="1"/>
    <xf numFmtId="0" fontId="2" fillId="2" borderId="0" xfId="3" applyFont="1" applyFill="1" applyAlignment="1">
      <alignment horizontal="center"/>
    </xf>
    <xf numFmtId="0" fontId="3" fillId="2" borderId="0" xfId="3" applyFont="1" applyFill="1" applyAlignment="1">
      <alignment horizontal="center"/>
    </xf>
    <xf numFmtId="0" fontId="4" fillId="2" borderId="1" xfId="3" applyFont="1" applyFill="1" applyBorder="1" applyAlignment="1">
      <alignment horizontal="center"/>
    </xf>
    <xf numFmtId="0" fontId="4" fillId="2" borderId="2" xfId="3" applyFont="1" applyFill="1" applyBorder="1"/>
    <xf numFmtId="0" fontId="5" fillId="2" borderId="1" xfId="3" applyFont="1" applyFill="1" applyBorder="1" applyAlignment="1">
      <alignment horizontal="center" wrapText="1"/>
    </xf>
    <xf numFmtId="0" fontId="5" fillId="2" borderId="3" xfId="3" applyFont="1" applyFill="1" applyBorder="1" applyAlignment="1">
      <alignment horizontal="center" wrapText="1"/>
    </xf>
    <xf numFmtId="0" fontId="5" fillId="2" borderId="4" xfId="3" applyFont="1" applyFill="1" applyBorder="1" applyAlignment="1">
      <alignment horizontal="center"/>
    </xf>
    <xf numFmtId="0" fontId="5" fillId="2" borderId="5" xfId="3" applyFont="1" applyFill="1" applyBorder="1" applyAlignment="1">
      <alignment horizontal="center"/>
    </xf>
    <xf numFmtId="0" fontId="5" fillId="2" borderId="2" xfId="3" applyFont="1" applyFill="1" applyBorder="1" applyAlignment="1">
      <alignment horizontal="center"/>
    </xf>
    <xf numFmtId="0" fontId="4" fillId="2" borderId="6" xfId="3" applyFont="1" applyFill="1" applyBorder="1"/>
    <xf numFmtId="0" fontId="6" fillId="2" borderId="7" xfId="3" applyFont="1" applyFill="1" applyBorder="1" applyAlignment="1">
      <alignment horizontal="center" wrapText="1"/>
    </xf>
    <xf numFmtId="0" fontId="4" fillId="2" borderId="6" xfId="3" applyFont="1" applyFill="1" applyBorder="1" applyAlignment="1">
      <alignment horizontal="center"/>
    </xf>
    <xf numFmtId="0" fontId="5" fillId="2" borderId="8" xfId="3" applyFont="1" applyFill="1" applyBorder="1" applyAlignment="1">
      <alignment horizontal="center"/>
    </xf>
    <xf numFmtId="0" fontId="6" fillId="2" borderId="9" xfId="3" applyFont="1" applyFill="1" applyBorder="1" applyAlignment="1">
      <alignment horizontal="center"/>
    </xf>
    <xf numFmtId="0" fontId="6" fillId="2" borderId="10" xfId="3" applyFont="1" applyFill="1" applyBorder="1" applyAlignment="1">
      <alignment horizontal="center" wrapText="1"/>
    </xf>
    <xf numFmtId="165" fontId="12" fillId="0" borderId="6" xfId="3" applyNumberFormat="1" applyFont="1" applyFill="1" applyBorder="1"/>
    <xf numFmtId="0" fontId="6" fillId="2" borderId="2" xfId="3" applyFont="1" applyFill="1" applyBorder="1"/>
    <xf numFmtId="41" fontId="13" fillId="0" borderId="6" xfId="3" applyNumberFormat="1" applyFont="1" applyFill="1" applyBorder="1"/>
    <xf numFmtId="165" fontId="13" fillId="0" borderId="6" xfId="3" applyNumberFormat="1" applyFont="1" applyFill="1" applyBorder="1" applyAlignment="1">
      <alignment horizontal="right"/>
    </xf>
    <xf numFmtId="166" fontId="13" fillId="0" borderId="6" xfId="3" applyNumberFormat="1" applyFont="1" applyFill="1" applyBorder="1"/>
    <xf numFmtId="3" fontId="13" fillId="0" borderId="6" xfId="3" applyNumberFormat="1" applyFont="1" applyFill="1" applyBorder="1"/>
    <xf numFmtId="167" fontId="13" fillId="0" borderId="6" xfId="3" applyNumberFormat="1" applyFont="1" applyFill="1" applyBorder="1" applyAlignment="1">
      <alignment horizontal="right"/>
    </xf>
    <xf numFmtId="4" fontId="13" fillId="0" borderId="6" xfId="3" applyNumberFormat="1" applyFont="1" applyFill="1" applyBorder="1" applyAlignment="1">
      <alignment horizontal="right"/>
    </xf>
    <xf numFmtId="169" fontId="13" fillId="0" borderId="6" xfId="3" applyNumberFormat="1" applyFont="1" applyFill="1" applyBorder="1" applyAlignment="1">
      <alignment horizontal="right"/>
    </xf>
    <xf numFmtId="3" fontId="6" fillId="2" borderId="6" xfId="3" applyNumberFormat="1" applyFont="1" applyFill="1" applyBorder="1"/>
    <xf numFmtId="170" fontId="10" fillId="0" borderId="0" xfId="3" applyNumberFormat="1" applyFont="1"/>
    <xf numFmtId="3" fontId="6" fillId="2" borderId="2" xfId="3" applyNumberFormat="1" applyFont="1" applyFill="1" applyBorder="1"/>
    <xf numFmtId="167" fontId="6" fillId="2" borderId="6" xfId="3" applyNumberFormat="1" applyFont="1" applyFill="1" applyBorder="1" applyAlignment="1">
      <alignment horizontal="right"/>
    </xf>
    <xf numFmtId="41" fontId="6" fillId="2" borderId="2" xfId="3" applyNumberFormat="1" applyFont="1" applyFill="1" applyBorder="1"/>
    <xf numFmtId="41" fontId="6" fillId="2" borderId="6" xfId="3" applyNumberFormat="1" applyFont="1" applyFill="1" applyBorder="1"/>
    <xf numFmtId="165" fontId="6" fillId="2" borderId="2" xfId="3" applyNumberFormat="1" applyFont="1" applyFill="1" applyBorder="1" applyAlignment="1">
      <alignment horizontal="right"/>
    </xf>
    <xf numFmtId="167" fontId="6" fillId="2" borderId="2" xfId="3" applyNumberFormat="1" applyFont="1" applyFill="1" applyBorder="1"/>
    <xf numFmtId="3" fontId="6" fillId="0" borderId="6" xfId="3" applyNumberFormat="1" applyFont="1" applyFill="1" applyBorder="1"/>
    <xf numFmtId="41" fontId="6" fillId="0" borderId="2" xfId="3" applyNumberFormat="1" applyFont="1" applyFill="1" applyBorder="1"/>
    <xf numFmtId="41" fontId="6" fillId="0" borderId="6" xfId="3" applyNumberFormat="1" applyFont="1" applyFill="1" applyBorder="1"/>
    <xf numFmtId="165" fontId="6" fillId="2" borderId="6" xfId="3" applyNumberFormat="1" applyFont="1" applyFill="1" applyBorder="1" applyAlignment="1">
      <alignment horizontal="right"/>
    </xf>
    <xf numFmtId="0" fontId="6" fillId="2" borderId="2" xfId="3" quotePrefix="1" applyFont="1" applyFill="1" applyBorder="1"/>
    <xf numFmtId="4" fontId="6" fillId="2" borderId="9" xfId="3" applyNumberFormat="1" applyFont="1" applyFill="1" applyBorder="1"/>
    <xf numFmtId="4" fontId="6" fillId="2" borderId="1" xfId="3" applyNumberFormat="1" applyFont="1" applyFill="1" applyBorder="1"/>
    <xf numFmtId="4" fontId="6" fillId="2" borderId="3" xfId="3" applyNumberFormat="1" applyFont="1" applyFill="1" applyBorder="1"/>
    <xf numFmtId="167" fontId="6" fillId="2" borderId="8" xfId="3" applyNumberFormat="1" applyFont="1" applyFill="1" applyBorder="1" applyAlignment="1">
      <alignment horizontal="right"/>
    </xf>
    <xf numFmtId="0" fontId="5" fillId="2" borderId="11" xfId="3" applyFont="1" applyFill="1" applyBorder="1"/>
    <xf numFmtId="41" fontId="5" fillId="2" borderId="1" xfId="3" applyNumberFormat="1" applyFont="1" applyFill="1" applyBorder="1"/>
    <xf numFmtId="171" fontId="5" fillId="2" borderId="8" xfId="3" applyNumberFormat="1" applyFont="1" applyFill="1" applyBorder="1"/>
    <xf numFmtId="0" fontId="11" fillId="2" borderId="0" xfId="3" applyFont="1" applyFill="1"/>
    <xf numFmtId="172" fontId="4" fillId="2" borderId="0" xfId="3" applyNumberFormat="1" applyFont="1" applyFill="1"/>
    <xf numFmtId="3" fontId="4" fillId="2" borderId="0" xfId="3" applyNumberFormat="1" applyFont="1" applyFill="1"/>
    <xf numFmtId="4" fontId="4" fillId="2" borderId="0" xfId="3" applyNumberFormat="1" applyFont="1" applyFill="1"/>
  </cellXfs>
  <cellStyles count="4">
    <cellStyle name="Millares" xfId="1" builtinId="3"/>
    <cellStyle name="Normal" xfId="0" builtinId="0"/>
    <cellStyle name="Normal_Hoja1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G5" sqref="G5"/>
    </sheetView>
  </sheetViews>
  <sheetFormatPr baseColWidth="10" defaultRowHeight="15" x14ac:dyDescent="0.25"/>
  <cols>
    <col min="1" max="1" width="42.140625" customWidth="1"/>
    <col min="2" max="2" width="23.7109375" customWidth="1"/>
  </cols>
  <sheetData>
    <row r="1" spans="1:5" ht="15.75" x14ac:dyDescent="0.25">
      <c r="A1" s="78" t="s">
        <v>37</v>
      </c>
      <c r="B1" s="78"/>
      <c r="C1" s="78"/>
      <c r="D1" s="78"/>
      <c r="E1" s="78"/>
    </row>
    <row r="2" spans="1:5" x14ac:dyDescent="0.25">
      <c r="A2" s="79" t="s">
        <v>1</v>
      </c>
      <c r="B2" s="79"/>
      <c r="C2" s="79"/>
      <c r="D2" s="79"/>
      <c r="E2" s="79"/>
    </row>
    <row r="3" spans="1:5" x14ac:dyDescent="0.25">
      <c r="A3" s="80"/>
      <c r="B3" s="80"/>
      <c r="C3" s="80"/>
      <c r="D3" s="80"/>
      <c r="E3" s="80"/>
    </row>
    <row r="4" spans="1:5" ht="45" x14ac:dyDescent="0.25">
      <c r="A4" s="1"/>
      <c r="B4" s="2" t="s">
        <v>2</v>
      </c>
      <c r="C4" s="3" t="s">
        <v>3</v>
      </c>
      <c r="D4" s="81" t="s">
        <v>4</v>
      </c>
      <c r="E4" s="82"/>
    </row>
    <row r="5" spans="1:5" x14ac:dyDescent="0.25">
      <c r="A5" s="4" t="s">
        <v>5</v>
      </c>
      <c r="B5" s="5"/>
      <c r="C5" s="5"/>
      <c r="D5" s="83" t="s">
        <v>6</v>
      </c>
      <c r="E5" s="6"/>
    </row>
    <row r="6" spans="1:5" x14ac:dyDescent="0.25">
      <c r="A6" s="7"/>
      <c r="B6" s="8" t="s">
        <v>7</v>
      </c>
      <c r="C6" s="8" t="s">
        <v>8</v>
      </c>
      <c r="D6" s="84"/>
      <c r="E6" s="8" t="s">
        <v>9</v>
      </c>
    </row>
    <row r="7" spans="1:5" x14ac:dyDescent="0.25">
      <c r="A7" s="9" t="s">
        <v>10</v>
      </c>
      <c r="B7" s="10">
        <f>SUM(B8:B11)</f>
        <v>1433018.2554800001</v>
      </c>
      <c r="C7" s="10">
        <f>SUM(C8:C11)</f>
        <v>121699.58894</v>
      </c>
      <c r="D7" s="10">
        <f>SUM(D8:D11)</f>
        <v>1855315.8290999997</v>
      </c>
      <c r="E7" s="11">
        <f>SUM(E8:E11)</f>
        <v>65.087069992393808</v>
      </c>
    </row>
    <row r="8" spans="1:5" x14ac:dyDescent="0.25">
      <c r="A8" s="12" t="s">
        <v>11</v>
      </c>
      <c r="B8" s="13">
        <v>956341.86199999996</v>
      </c>
      <c r="C8" s="13"/>
      <c r="D8" s="13">
        <v>956341.86199999996</v>
      </c>
      <c r="E8" s="14">
        <v>33.5498260092305</v>
      </c>
    </row>
    <row r="9" spans="1:5" x14ac:dyDescent="0.25">
      <c r="A9" s="12" t="s">
        <v>12</v>
      </c>
      <c r="B9" s="13">
        <v>408300</v>
      </c>
      <c r="C9" s="13">
        <v>121630</v>
      </c>
      <c r="D9" s="13">
        <v>830356.1</v>
      </c>
      <c r="E9" s="14">
        <v>29.130067173304603</v>
      </c>
    </row>
    <row r="10" spans="1:5" x14ac:dyDescent="0.25">
      <c r="A10" s="12" t="s">
        <v>13</v>
      </c>
      <c r="B10" s="13">
        <v>68375.393479999999</v>
      </c>
      <c r="C10" s="13">
        <v>69.588939999999994</v>
      </c>
      <c r="D10" s="13">
        <v>68616.867100000003</v>
      </c>
      <c r="E10" s="14">
        <v>2.4071768098586999</v>
      </c>
    </row>
    <row r="11" spans="1:5" x14ac:dyDescent="0.25">
      <c r="A11" s="12" t="s">
        <v>14</v>
      </c>
      <c r="B11" s="13">
        <v>1</v>
      </c>
      <c r="C11" s="13"/>
      <c r="D11" s="13">
        <v>1</v>
      </c>
      <c r="E11" s="15">
        <v>0</v>
      </c>
    </row>
    <row r="12" spans="1:5" x14ac:dyDescent="0.25">
      <c r="A12" s="12"/>
      <c r="B12" s="16"/>
      <c r="C12" s="16"/>
      <c r="D12" s="16"/>
      <c r="E12" s="17"/>
    </row>
    <row r="13" spans="1:5" x14ac:dyDescent="0.25">
      <c r="A13" s="9" t="s">
        <v>15</v>
      </c>
      <c r="B13" s="10">
        <f>+B15+B17+B28</f>
        <v>792268.040050001</v>
      </c>
      <c r="C13" s="10">
        <f>+C15+C17+C28</f>
        <v>58481.056730000004</v>
      </c>
      <c r="D13" s="10">
        <f>+D15+D17+D28</f>
        <v>995197.30690000101</v>
      </c>
      <c r="E13" s="11">
        <f>+E15+E17+E28</f>
        <v>34.912930007606207</v>
      </c>
    </row>
    <row r="14" spans="1:5" x14ac:dyDescent="0.25">
      <c r="A14" s="12"/>
      <c r="B14" s="16"/>
      <c r="C14" s="16"/>
      <c r="D14" s="16"/>
      <c r="E14" s="19"/>
    </row>
    <row r="15" spans="1:5" ht="16.5" x14ac:dyDescent="0.35">
      <c r="A15" s="20" t="s">
        <v>19</v>
      </c>
      <c r="B15" s="21">
        <v>764140.32850000099</v>
      </c>
      <c r="C15" s="21"/>
      <c r="D15" s="21">
        <v>764140.32850000099</v>
      </c>
      <c r="E15" s="22">
        <v>26.807124195313399</v>
      </c>
    </row>
    <row r="16" spans="1:5" x14ac:dyDescent="0.25">
      <c r="A16" s="12"/>
      <c r="B16" s="16"/>
      <c r="C16" s="25"/>
      <c r="D16" s="26"/>
      <c r="E16" s="17"/>
    </row>
    <row r="17" spans="1:5" ht="30.75" x14ac:dyDescent="0.35">
      <c r="A17" s="27" t="s">
        <v>20</v>
      </c>
      <c r="B17" s="21">
        <f>SUM(B18:B26)</f>
        <v>28127.711550000004</v>
      </c>
      <c r="C17" s="21">
        <f>SUM(C18:C26)</f>
        <v>13059.315059999999</v>
      </c>
      <c r="D17" s="21">
        <f>SUM(D18:D26)</f>
        <v>73443.534809999983</v>
      </c>
      <c r="E17" s="22">
        <f>SUM(E18:E26)</f>
        <v>2.576503144205522</v>
      </c>
    </row>
    <row r="18" spans="1:5" x14ac:dyDescent="0.25">
      <c r="A18" s="12" t="s">
        <v>21</v>
      </c>
      <c r="B18" s="28"/>
      <c r="C18" s="28">
        <v>7353.0630000000001</v>
      </c>
      <c r="D18" s="28">
        <v>25515.12861</v>
      </c>
      <c r="E18" s="29">
        <v>0.89510682265693708</v>
      </c>
    </row>
    <row r="19" spans="1:5" x14ac:dyDescent="0.25">
      <c r="A19" s="12" t="s">
        <v>22</v>
      </c>
      <c r="B19" s="28"/>
      <c r="C19" s="28">
        <v>5596.0605999999998</v>
      </c>
      <c r="D19" s="28">
        <v>19418.330279999998</v>
      </c>
      <c r="E19" s="29">
        <v>0.68122250857170197</v>
      </c>
    </row>
    <row r="20" spans="1:5" x14ac:dyDescent="0.25">
      <c r="A20" s="12" t="s">
        <v>23</v>
      </c>
      <c r="B20" s="28">
        <v>10037.030000000001</v>
      </c>
      <c r="C20" s="28"/>
      <c r="D20" s="28">
        <v>10037.030000000001</v>
      </c>
      <c r="E20" s="29">
        <v>0.35211321759480502</v>
      </c>
    </row>
    <row r="21" spans="1:5" x14ac:dyDescent="0.25">
      <c r="A21" s="12" t="s">
        <v>18</v>
      </c>
      <c r="B21" s="28">
        <v>4996.5</v>
      </c>
      <c r="C21" s="28"/>
      <c r="D21" s="28">
        <v>4996.5</v>
      </c>
      <c r="E21" s="29">
        <v>0.17528429144004201</v>
      </c>
    </row>
    <row r="22" spans="1:5" x14ac:dyDescent="0.25">
      <c r="A22" s="12" t="s">
        <v>24</v>
      </c>
      <c r="B22" s="28">
        <v>4193.2730300000003</v>
      </c>
      <c r="C22" s="28"/>
      <c r="D22" s="28">
        <v>4193.2730300000003</v>
      </c>
      <c r="E22" s="29">
        <v>0.14710595254241698</v>
      </c>
    </row>
    <row r="23" spans="1:5" x14ac:dyDescent="0.25">
      <c r="A23" s="12" t="s">
        <v>25</v>
      </c>
      <c r="B23" s="28">
        <v>3982.44</v>
      </c>
      <c r="C23" s="28"/>
      <c r="D23" s="28">
        <v>3982.44</v>
      </c>
      <c r="E23" s="29">
        <v>0.13970963146252</v>
      </c>
    </row>
    <row r="24" spans="1:5" x14ac:dyDescent="0.25">
      <c r="A24" s="12" t="s">
        <v>27</v>
      </c>
      <c r="B24" s="28">
        <v>2566.3565199999998</v>
      </c>
      <c r="C24" s="28"/>
      <c r="D24" s="28">
        <v>2566.3565199999998</v>
      </c>
      <c r="E24" s="29">
        <v>9.0031418831328203E-2</v>
      </c>
    </row>
    <row r="25" spans="1:5" x14ac:dyDescent="0.25">
      <c r="A25" s="12" t="s">
        <v>26</v>
      </c>
      <c r="B25" s="28">
        <v>2352.1120000000001</v>
      </c>
      <c r="C25" s="28"/>
      <c r="D25" s="28">
        <v>2352.1120000000001</v>
      </c>
      <c r="E25" s="29">
        <v>8.2515417854021708E-2</v>
      </c>
    </row>
    <row r="26" spans="1:5" x14ac:dyDescent="0.25">
      <c r="A26" s="12" t="s">
        <v>28</v>
      </c>
      <c r="B26" s="28"/>
      <c r="C26" s="28">
        <v>110.19146000000001</v>
      </c>
      <c r="D26" s="28">
        <v>382.36437000000001</v>
      </c>
      <c r="E26" s="29">
        <v>1.3413883251749801E-2</v>
      </c>
    </row>
    <row r="27" spans="1:5" x14ac:dyDescent="0.25">
      <c r="A27" s="12"/>
      <c r="B27" s="26"/>
      <c r="C27" s="26"/>
      <c r="D27" s="26"/>
      <c r="E27" s="30"/>
    </row>
    <row r="28" spans="1:5" ht="16.5" x14ac:dyDescent="0.35">
      <c r="A28" s="32" t="s">
        <v>29</v>
      </c>
      <c r="B28" s="24"/>
      <c r="C28" s="21">
        <f>+C29</f>
        <v>45421.741670000003</v>
      </c>
      <c r="D28" s="21">
        <f>+D29</f>
        <v>157613.44359000001</v>
      </c>
      <c r="E28" s="22">
        <f>+E29</f>
        <v>5.5293026680872899</v>
      </c>
    </row>
    <row r="29" spans="1:5" x14ac:dyDescent="0.25">
      <c r="A29" s="12" t="s">
        <v>30</v>
      </c>
      <c r="B29" s="16"/>
      <c r="C29" s="33">
        <v>45421.741670000003</v>
      </c>
      <c r="D29" s="28">
        <v>157613.44359000001</v>
      </c>
      <c r="E29" s="14">
        <v>5.5293026680872899</v>
      </c>
    </row>
    <row r="30" spans="1:5" x14ac:dyDescent="0.25">
      <c r="A30" s="34"/>
      <c r="B30" s="26"/>
      <c r="C30" s="26"/>
      <c r="D30" s="26"/>
      <c r="E30" s="30"/>
    </row>
    <row r="31" spans="1:5" x14ac:dyDescent="0.25">
      <c r="A31" s="12"/>
      <c r="B31" s="35"/>
      <c r="C31" s="36"/>
      <c r="D31" s="37"/>
      <c r="E31" s="38"/>
    </row>
    <row r="32" spans="1:5" x14ac:dyDescent="0.25">
      <c r="A32" s="39" t="s">
        <v>4</v>
      </c>
      <c r="B32" s="40">
        <f>+B7+B13</f>
        <v>2225286.2955300012</v>
      </c>
      <c r="C32" s="41">
        <f>+C7+C13</f>
        <v>180180.64567</v>
      </c>
      <c r="D32" s="41">
        <f>+D7+D13</f>
        <v>2850513.1360000009</v>
      </c>
      <c r="E32" s="42">
        <f>+E7+E13</f>
        <v>100.00000000000001</v>
      </c>
    </row>
    <row r="33" spans="1:5" x14ac:dyDescent="0.25">
      <c r="A33" s="43" t="s">
        <v>32</v>
      </c>
      <c r="B33" s="44">
        <v>3.47</v>
      </c>
      <c r="C33" s="45"/>
      <c r="D33" s="45"/>
      <c r="E33" s="46"/>
    </row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topLeftCell="A13" workbookViewId="0">
      <selection activeCell="G32" sqref="G32"/>
    </sheetView>
  </sheetViews>
  <sheetFormatPr baseColWidth="10" defaultRowHeight="15" x14ac:dyDescent="0.25"/>
  <cols>
    <col min="1" max="1" width="47.42578125" customWidth="1"/>
  </cols>
  <sheetData>
    <row r="1" spans="1:5" ht="15.75" x14ac:dyDescent="0.25">
      <c r="A1" s="95" t="s">
        <v>48</v>
      </c>
      <c r="B1" s="95"/>
      <c r="C1" s="95"/>
      <c r="D1" s="95"/>
      <c r="E1" s="95"/>
    </row>
    <row r="2" spans="1:5" x14ac:dyDescent="0.25">
      <c r="A2" s="96" t="s">
        <v>1</v>
      </c>
      <c r="B2" s="96"/>
      <c r="C2" s="96"/>
      <c r="D2" s="96"/>
      <c r="E2" s="96"/>
    </row>
    <row r="3" spans="1:5" x14ac:dyDescent="0.25">
      <c r="A3" s="97"/>
      <c r="B3" s="97"/>
      <c r="C3" s="97"/>
      <c r="D3" s="97"/>
      <c r="E3" s="97"/>
    </row>
    <row r="4" spans="1:5" ht="45" x14ac:dyDescent="0.25">
      <c r="A4" s="98"/>
      <c r="B4" s="99" t="s">
        <v>2</v>
      </c>
      <c r="C4" s="100" t="s">
        <v>3</v>
      </c>
      <c r="D4" s="101" t="s">
        <v>4</v>
      </c>
      <c r="E4" s="102"/>
    </row>
    <row r="5" spans="1:5" x14ac:dyDescent="0.25">
      <c r="A5" s="103" t="s">
        <v>5</v>
      </c>
      <c r="B5" s="104"/>
      <c r="C5" s="104"/>
      <c r="D5" s="105" t="s">
        <v>6</v>
      </c>
      <c r="E5" s="106"/>
    </row>
    <row r="6" spans="1:5" x14ac:dyDescent="0.25">
      <c r="A6" s="107"/>
      <c r="B6" s="108" t="s">
        <v>7</v>
      </c>
      <c r="C6" s="108" t="s">
        <v>8</v>
      </c>
      <c r="D6" s="109"/>
      <c r="E6" s="108" t="s">
        <v>9</v>
      </c>
    </row>
    <row r="7" spans="1:5" x14ac:dyDescent="0.25">
      <c r="A7" s="85" t="s">
        <v>10</v>
      </c>
      <c r="B7" s="86">
        <v>1718914.3366099999</v>
      </c>
      <c r="C7" s="86">
        <v>83648.034840000008</v>
      </c>
      <c r="D7" s="86">
        <v>2000222.6777769199</v>
      </c>
      <c r="E7" s="110">
        <v>62.242009771670823</v>
      </c>
    </row>
    <row r="8" spans="1:5" x14ac:dyDescent="0.25">
      <c r="A8" s="111" t="s">
        <v>11</v>
      </c>
      <c r="B8" s="112">
        <v>1429541.8929999999</v>
      </c>
      <c r="C8" s="112">
        <v>0</v>
      </c>
      <c r="D8" s="112">
        <v>1429541.8929999999</v>
      </c>
      <c r="E8" s="113">
        <v>44.483827456655931</v>
      </c>
    </row>
    <row r="9" spans="1:5" x14ac:dyDescent="0.25">
      <c r="A9" s="111" t="s">
        <v>12</v>
      </c>
      <c r="B9" s="112">
        <v>126800</v>
      </c>
      <c r="C9" s="112">
        <v>83416.638890000002</v>
      </c>
      <c r="D9" s="112">
        <v>407330.15658707003</v>
      </c>
      <c r="E9" s="113">
        <v>12.675112560350735</v>
      </c>
    </row>
    <row r="10" spans="1:5" x14ac:dyDescent="0.25">
      <c r="A10" s="111" t="s">
        <v>13</v>
      </c>
      <c r="B10" s="112">
        <v>162571.44360999999</v>
      </c>
      <c r="C10" s="112">
        <v>231.39595</v>
      </c>
      <c r="D10" s="112">
        <v>163349.62818984999</v>
      </c>
      <c r="E10" s="113">
        <v>5.0830386371238632</v>
      </c>
    </row>
    <row r="11" spans="1:5" x14ac:dyDescent="0.25">
      <c r="A11" s="111" t="s">
        <v>14</v>
      </c>
      <c r="B11" s="112">
        <v>1</v>
      </c>
      <c r="C11" s="112"/>
      <c r="D11" s="112">
        <v>1</v>
      </c>
      <c r="E11" s="114">
        <v>0</v>
      </c>
    </row>
    <row r="12" spans="1:5" x14ac:dyDescent="0.25">
      <c r="A12" s="111"/>
      <c r="B12" s="115"/>
      <c r="C12" s="115"/>
      <c r="D12" s="115"/>
      <c r="E12" s="116"/>
    </row>
    <row r="13" spans="1:5" x14ac:dyDescent="0.25">
      <c r="A13" s="85" t="s">
        <v>15</v>
      </c>
      <c r="B13" s="86">
        <v>818203.83279985271</v>
      </c>
      <c r="C13" s="86">
        <v>117512.66769</v>
      </c>
      <c r="D13" s="86">
        <v>1213398.9342413228</v>
      </c>
      <c r="E13" s="110">
        <v>37.757990228329184</v>
      </c>
    </row>
    <row r="14" spans="1:5" x14ac:dyDescent="0.25">
      <c r="A14" s="111"/>
      <c r="B14" s="115"/>
      <c r="C14" s="115"/>
      <c r="D14" s="115"/>
      <c r="E14" s="117"/>
    </row>
    <row r="15" spans="1:5" ht="59.25" x14ac:dyDescent="0.35">
      <c r="A15" s="27" t="s">
        <v>16</v>
      </c>
      <c r="B15" s="21">
        <v>19465.98</v>
      </c>
      <c r="C15" s="21"/>
      <c r="D15" s="21">
        <v>19465.98</v>
      </c>
      <c r="E15" s="22">
        <v>0.60573341700222227</v>
      </c>
    </row>
    <row r="16" spans="1:5" x14ac:dyDescent="0.25">
      <c r="A16" s="12" t="s">
        <v>17</v>
      </c>
      <c r="B16" s="112">
        <v>13567.68</v>
      </c>
      <c r="C16" s="112"/>
      <c r="D16" s="112">
        <v>13567.68</v>
      </c>
      <c r="E16" s="113">
        <v>0.42219282908914485</v>
      </c>
    </row>
    <row r="17" spans="1:5" x14ac:dyDescent="0.25">
      <c r="A17" s="12" t="s">
        <v>18</v>
      </c>
      <c r="B17" s="112">
        <v>5898.3</v>
      </c>
      <c r="C17" s="112"/>
      <c r="D17" s="112">
        <v>5898.3</v>
      </c>
      <c r="E17" s="113">
        <v>0.18354058791307748</v>
      </c>
    </row>
    <row r="18" spans="1:5" x14ac:dyDescent="0.25">
      <c r="A18" s="111"/>
      <c r="B18" s="115"/>
      <c r="C18" s="115"/>
      <c r="D18" s="115"/>
      <c r="E18" s="118">
        <v>0</v>
      </c>
    </row>
    <row r="19" spans="1:5" ht="16.5" x14ac:dyDescent="0.35">
      <c r="A19" s="20" t="s">
        <v>19</v>
      </c>
      <c r="B19" s="60">
        <v>632637.38500000001</v>
      </c>
      <c r="C19" s="61"/>
      <c r="D19" s="60">
        <v>632637.38500000001</v>
      </c>
      <c r="E19" s="62">
        <v>19.686119318904083</v>
      </c>
    </row>
    <row r="20" spans="1:5" x14ac:dyDescent="0.25">
      <c r="A20" s="111"/>
      <c r="B20" s="119"/>
      <c r="C20" s="120"/>
      <c r="D20" s="121"/>
      <c r="E20" s="122">
        <v>0</v>
      </c>
    </row>
    <row r="21" spans="1:5" ht="30.75" x14ac:dyDescent="0.35">
      <c r="A21" s="27" t="s">
        <v>20</v>
      </c>
      <c r="B21" s="60">
        <v>166100.46779985269</v>
      </c>
      <c r="C21" s="60">
        <v>12225.604589999999</v>
      </c>
      <c r="D21" s="60">
        <v>207215.17603602269</v>
      </c>
      <c r="E21" s="62">
        <v>6.4480265897230469</v>
      </c>
    </row>
    <row r="22" spans="1:5" x14ac:dyDescent="0.25">
      <c r="A22" s="111" t="s">
        <v>26</v>
      </c>
      <c r="B22" s="123">
        <v>139874.22196989649</v>
      </c>
      <c r="C22" s="123"/>
      <c r="D22" s="124">
        <v>139874.22196989649</v>
      </c>
      <c r="E22" s="125">
        <v>4.3525417381684726</v>
      </c>
    </row>
    <row r="23" spans="1:5" x14ac:dyDescent="0.25">
      <c r="A23" s="111" t="s">
        <v>21</v>
      </c>
      <c r="C23" s="123">
        <v>7133.1677</v>
      </c>
      <c r="D23" s="124">
        <v>23988.8429751</v>
      </c>
      <c r="E23" s="125">
        <v>0.74647378787181951</v>
      </c>
    </row>
    <row r="24" spans="1:5" x14ac:dyDescent="0.25">
      <c r="A24" s="111" t="s">
        <v>23</v>
      </c>
      <c r="C24" s="123">
        <v>5008.4088000000002</v>
      </c>
      <c r="D24" s="124">
        <v>16843.278794400001</v>
      </c>
      <c r="E24" s="125">
        <v>0.52412140655918604</v>
      </c>
    </row>
    <row r="25" spans="1:5" x14ac:dyDescent="0.25">
      <c r="A25" s="111" t="s">
        <v>22</v>
      </c>
      <c r="B25" s="123">
        <v>18218.269198505201</v>
      </c>
      <c r="C25" s="123"/>
      <c r="D25" s="124">
        <v>18218.269198505201</v>
      </c>
      <c r="E25" s="125">
        <v>0.56690772586208826</v>
      </c>
    </row>
    <row r="26" spans="1:5" x14ac:dyDescent="0.25">
      <c r="A26" s="111" t="s">
        <v>25</v>
      </c>
      <c r="B26" s="123">
        <v>4011.8</v>
      </c>
      <c r="C26" s="123"/>
      <c r="D26" s="124">
        <v>4011.8</v>
      </c>
      <c r="E26" s="125">
        <v>0.12483734814941326</v>
      </c>
    </row>
    <row r="27" spans="1:5" x14ac:dyDescent="0.25">
      <c r="A27" s="111" t="s">
        <v>24</v>
      </c>
      <c r="B27" s="123">
        <v>3754.5614314509999</v>
      </c>
      <c r="C27" s="123"/>
      <c r="D27" s="124">
        <v>3754.5614314509999</v>
      </c>
      <c r="E27" s="125">
        <v>0.11683271662755068</v>
      </c>
    </row>
    <row r="28" spans="1:5" x14ac:dyDescent="0.25">
      <c r="A28" s="111" t="s">
        <v>27</v>
      </c>
      <c r="C28" s="123">
        <v>84.028090000000006</v>
      </c>
      <c r="D28" s="124">
        <v>282.58646666999999</v>
      </c>
      <c r="E28" s="125">
        <v>8.7933957629979954E-3</v>
      </c>
    </row>
    <row r="29" spans="1:5" x14ac:dyDescent="0.25">
      <c r="A29" s="111" t="s">
        <v>28</v>
      </c>
      <c r="B29" s="123">
        <v>241.61520000000004</v>
      </c>
      <c r="C29" s="123"/>
      <c r="D29" s="124">
        <v>241.61520000000004</v>
      </c>
      <c r="E29" s="125">
        <v>7.5184707215190496E-3</v>
      </c>
    </row>
    <row r="30" spans="1:5" x14ac:dyDescent="0.25">
      <c r="A30" s="72"/>
      <c r="B30" s="121"/>
      <c r="C30" s="121"/>
      <c r="D30" s="121"/>
      <c r="E30" s="126"/>
    </row>
    <row r="31" spans="1:5" ht="16.5" x14ac:dyDescent="0.35">
      <c r="A31" s="72" t="s">
        <v>29</v>
      </c>
      <c r="B31" s="61"/>
      <c r="C31" s="91">
        <v>105287.0631</v>
      </c>
      <c r="D31" s="60">
        <v>354080.39320529997</v>
      </c>
      <c r="E31" s="62">
        <v>11.01811090269983</v>
      </c>
    </row>
    <row r="32" spans="1:5" x14ac:dyDescent="0.25">
      <c r="A32" s="111" t="s">
        <v>31</v>
      </c>
      <c r="B32" s="127"/>
      <c r="C32" s="128">
        <v>76719.625</v>
      </c>
      <c r="D32" s="129">
        <v>258008.098875</v>
      </c>
      <c r="E32" s="130">
        <v>8.0285774127889251</v>
      </c>
    </row>
    <row r="33" spans="1:5" x14ac:dyDescent="0.25">
      <c r="A33" s="111" t="s">
        <v>30</v>
      </c>
      <c r="B33" s="127"/>
      <c r="C33" s="128">
        <v>28567.438099999999</v>
      </c>
      <c r="D33" s="129">
        <v>96072.294330299992</v>
      </c>
      <c r="E33" s="130">
        <v>2.9895334899109032</v>
      </c>
    </row>
    <row r="34" spans="1:5" x14ac:dyDescent="0.25">
      <c r="A34" s="131"/>
      <c r="B34" s="121"/>
      <c r="C34" s="121"/>
      <c r="D34" s="121"/>
      <c r="E34" s="126"/>
    </row>
    <row r="35" spans="1:5" x14ac:dyDescent="0.25">
      <c r="A35" s="111"/>
      <c r="B35" s="132"/>
      <c r="C35" s="133"/>
      <c r="D35" s="134"/>
      <c r="E35" s="135"/>
    </row>
    <row r="36" spans="1:5" x14ac:dyDescent="0.25">
      <c r="A36" s="136" t="s">
        <v>4</v>
      </c>
      <c r="B36" s="137">
        <v>2537118.1694098525</v>
      </c>
      <c r="C36" s="137">
        <v>201160.70253000001</v>
      </c>
      <c r="D36" s="137">
        <v>3213621.6120182425</v>
      </c>
      <c r="E36" s="138">
        <v>100</v>
      </c>
    </row>
    <row r="37" spans="1:5" x14ac:dyDescent="0.25">
      <c r="A37" s="139" t="s">
        <v>32</v>
      </c>
      <c r="B37" s="140">
        <v>3.363</v>
      </c>
      <c r="C37" s="141"/>
      <c r="D37" s="141"/>
      <c r="E37" s="142"/>
    </row>
    <row r="38" spans="1:5" x14ac:dyDescent="0.25">
      <c r="B38" s="54"/>
    </row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9" workbookViewId="0">
      <selection activeCell="D41" sqref="D41"/>
    </sheetView>
  </sheetViews>
  <sheetFormatPr baseColWidth="10" defaultRowHeight="15" x14ac:dyDescent="0.25"/>
  <cols>
    <col min="1" max="1" width="43.85546875" customWidth="1"/>
    <col min="2" max="2" width="16.5703125" customWidth="1"/>
    <col min="3" max="3" width="16" customWidth="1"/>
  </cols>
  <sheetData>
    <row r="1" spans="1:5" ht="15.75" x14ac:dyDescent="0.25">
      <c r="A1" s="78" t="s">
        <v>47</v>
      </c>
      <c r="B1" s="78"/>
      <c r="C1" s="78"/>
      <c r="D1" s="78"/>
      <c r="E1" s="78"/>
    </row>
    <row r="2" spans="1:5" x14ac:dyDescent="0.25">
      <c r="A2" s="79" t="s">
        <v>1</v>
      </c>
      <c r="B2" s="79"/>
      <c r="C2" s="79"/>
      <c r="D2" s="79"/>
      <c r="E2" s="79"/>
    </row>
    <row r="3" spans="1:5" x14ac:dyDescent="0.25">
      <c r="A3" s="80"/>
      <c r="B3" s="80"/>
      <c r="C3" s="80"/>
      <c r="D3" s="80"/>
      <c r="E3" s="80"/>
    </row>
    <row r="4" spans="1:5" ht="45" x14ac:dyDescent="0.25">
      <c r="A4" s="1"/>
      <c r="B4" s="2" t="s">
        <v>2</v>
      </c>
      <c r="C4" s="3" t="s">
        <v>3</v>
      </c>
      <c r="D4" s="81" t="s">
        <v>4</v>
      </c>
      <c r="E4" s="82"/>
    </row>
    <row r="5" spans="1:5" x14ac:dyDescent="0.25">
      <c r="A5" s="4" t="s">
        <v>5</v>
      </c>
      <c r="B5" s="5"/>
      <c r="C5" s="5"/>
      <c r="D5" s="83" t="s">
        <v>6</v>
      </c>
      <c r="E5" s="6"/>
    </row>
    <row r="6" spans="1:5" x14ac:dyDescent="0.25">
      <c r="A6" s="7"/>
      <c r="B6" s="8" t="s">
        <v>7</v>
      </c>
      <c r="C6" s="8" t="s">
        <v>8</v>
      </c>
      <c r="D6" s="84"/>
      <c r="E6" s="8" t="s">
        <v>9</v>
      </c>
    </row>
    <row r="7" spans="1:5" x14ac:dyDescent="0.25">
      <c r="A7" s="85" t="s">
        <v>10</v>
      </c>
      <c r="B7" s="86">
        <v>1685875.6184699999</v>
      </c>
      <c r="C7" s="86">
        <v>84205.12775</v>
      </c>
      <c r="D7" s="86">
        <v>1973099.30922525</v>
      </c>
      <c r="E7" s="94">
        <v>61.060334849409323</v>
      </c>
    </row>
    <row r="8" spans="1:5" x14ac:dyDescent="0.25">
      <c r="A8" s="12" t="s">
        <v>11</v>
      </c>
      <c r="B8" s="13">
        <v>1402862.8119999999</v>
      </c>
      <c r="C8" s="47"/>
      <c r="D8" s="13">
        <v>1402862.8119999999</v>
      </c>
      <c r="E8" s="14">
        <v>43.41356395392922</v>
      </c>
    </row>
    <row r="9" spans="1:5" x14ac:dyDescent="0.25">
      <c r="A9" s="12" t="s">
        <v>12</v>
      </c>
      <c r="B9" s="13">
        <v>126800</v>
      </c>
      <c r="C9" s="13">
        <v>83416.638890000002</v>
      </c>
      <c r="D9" s="13">
        <v>411334.15525379003</v>
      </c>
      <c r="E9" s="14">
        <v>12.729314301294533</v>
      </c>
    </row>
    <row r="10" spans="1:5" x14ac:dyDescent="0.25">
      <c r="A10" s="12" t="s">
        <v>13</v>
      </c>
      <c r="B10" s="13">
        <v>156211.80647000001</v>
      </c>
      <c r="C10" s="13">
        <v>788.48885999999993</v>
      </c>
      <c r="D10" s="13">
        <v>158901.34197146</v>
      </c>
      <c r="E10" s="14">
        <v>4.9174256477782778</v>
      </c>
    </row>
    <row r="11" spans="1:5" x14ac:dyDescent="0.25">
      <c r="A11" s="12" t="s">
        <v>14</v>
      </c>
      <c r="B11" s="13">
        <v>1</v>
      </c>
      <c r="C11" s="47"/>
      <c r="D11" s="13">
        <v>1</v>
      </c>
      <c r="E11" s="14">
        <v>3.0946407291270627E-5</v>
      </c>
    </row>
    <row r="12" spans="1:5" x14ac:dyDescent="0.25">
      <c r="A12" s="12"/>
      <c r="B12" s="16"/>
      <c r="C12" s="16"/>
      <c r="D12" s="16"/>
      <c r="E12" s="17"/>
    </row>
    <row r="13" spans="1:5" x14ac:dyDescent="0.25">
      <c r="A13" s="9" t="s">
        <v>15</v>
      </c>
      <c r="B13" s="10">
        <v>859370.09509738628</v>
      </c>
      <c r="C13" s="10">
        <v>116952.05798214569</v>
      </c>
      <c r="D13" s="10">
        <v>1258293.5648744851</v>
      </c>
      <c r="E13" s="52">
        <v>38.939665150590677</v>
      </c>
    </row>
    <row r="14" spans="1:5" x14ac:dyDescent="0.25">
      <c r="A14" s="12"/>
      <c r="B14" s="16"/>
      <c r="C14" s="16"/>
      <c r="D14" s="16"/>
      <c r="E14" s="19"/>
    </row>
    <row r="15" spans="1:5" ht="59.25" x14ac:dyDescent="0.35">
      <c r="A15" s="27" t="s">
        <v>16</v>
      </c>
      <c r="B15" s="21">
        <v>19557.14</v>
      </c>
      <c r="C15" s="21"/>
      <c r="D15" s="21">
        <v>19557.14</v>
      </c>
      <c r="E15" s="22">
        <v>0.60522321989240047</v>
      </c>
    </row>
    <row r="16" spans="1:5" x14ac:dyDescent="0.25">
      <c r="A16" s="12" t="s">
        <v>17</v>
      </c>
      <c r="B16" s="13">
        <v>13635.86</v>
      </c>
      <c r="C16" s="13"/>
      <c r="D16" s="13">
        <v>13635.86</v>
      </c>
      <c r="E16" s="14">
        <v>0.42198087732674555</v>
      </c>
    </row>
    <row r="17" spans="1:5" x14ac:dyDescent="0.25">
      <c r="A17" s="12" t="s">
        <v>18</v>
      </c>
      <c r="B17" s="13">
        <v>5921.28</v>
      </c>
      <c r="C17" s="13"/>
      <c r="D17" s="13">
        <v>5921.28</v>
      </c>
      <c r="E17" s="14">
        <v>0.18324234256565494</v>
      </c>
    </row>
    <row r="18" spans="1:5" x14ac:dyDescent="0.25">
      <c r="A18" s="12"/>
      <c r="B18" s="16"/>
      <c r="C18" s="16"/>
      <c r="D18" s="16"/>
      <c r="E18" s="23"/>
    </row>
    <row r="19" spans="1:5" ht="16.5" x14ac:dyDescent="0.35">
      <c r="A19" s="20" t="s">
        <v>19</v>
      </c>
      <c r="B19" s="60">
        <v>673802.53150000004</v>
      </c>
      <c r="C19" s="61"/>
      <c r="D19" s="60">
        <v>673802.53150000004</v>
      </c>
      <c r="E19" s="62">
        <v>20.85176757368821</v>
      </c>
    </row>
    <row r="20" spans="1:5" x14ac:dyDescent="0.25">
      <c r="A20" s="12"/>
      <c r="B20" s="16"/>
      <c r="C20" s="25"/>
      <c r="D20" s="26"/>
      <c r="E20" s="17"/>
    </row>
    <row r="21" spans="1:5" ht="30.75" x14ac:dyDescent="0.35">
      <c r="A21" s="27" t="s">
        <v>20</v>
      </c>
      <c r="B21" s="60">
        <v>166010.42359738625</v>
      </c>
      <c r="C21" s="60">
        <v>11664.9948821457</v>
      </c>
      <c r="D21" s="60">
        <v>205799.7211403852</v>
      </c>
      <c r="E21" s="62">
        <v>6.3687619908402793</v>
      </c>
    </row>
    <row r="22" spans="1:5" x14ac:dyDescent="0.25">
      <c r="A22" s="89" t="s">
        <v>26</v>
      </c>
      <c r="B22" s="28">
        <v>139805.74528158552</v>
      </c>
      <c r="C22" s="28"/>
      <c r="D22" s="28">
        <v>139805.74528158552</v>
      </c>
      <c r="E22" s="29">
        <v>4.3264855351435827</v>
      </c>
    </row>
    <row r="23" spans="1:5" x14ac:dyDescent="0.25">
      <c r="A23" s="89" t="s">
        <v>21</v>
      </c>
      <c r="B23" s="28"/>
      <c r="C23" s="28">
        <v>6638.9168</v>
      </c>
      <c r="D23" s="28">
        <v>22645.3452048</v>
      </c>
      <c r="E23" s="29">
        <v>0.70079207595916304</v>
      </c>
    </row>
    <row r="24" spans="1:5" x14ac:dyDescent="0.25">
      <c r="A24" s="89" t="s">
        <v>23</v>
      </c>
      <c r="B24" s="28"/>
      <c r="C24" s="28">
        <v>4951.7996929398996</v>
      </c>
      <c r="D24" s="28">
        <v>16890.588752617998</v>
      </c>
      <c r="E24" s="29">
        <v>0.52270303892787129</v>
      </c>
    </row>
    <row r="25" spans="1:5" x14ac:dyDescent="0.25">
      <c r="A25" s="89" t="s">
        <v>22</v>
      </c>
      <c r="B25" s="28">
        <v>18240.274584353916</v>
      </c>
      <c r="C25" s="28"/>
      <c r="D25" s="28">
        <v>18240.274584353916</v>
      </c>
      <c r="E25" s="29">
        <v>0.56447096639202832</v>
      </c>
    </row>
    <row r="26" spans="1:5" x14ac:dyDescent="0.25">
      <c r="A26" s="89" t="s">
        <v>25</v>
      </c>
      <c r="B26" s="28">
        <v>4006.1999999999994</v>
      </c>
      <c r="C26" s="28"/>
      <c r="D26" s="28">
        <v>4006.1999999999994</v>
      </c>
      <c r="E26" s="29">
        <v>0.12397749689028838</v>
      </c>
    </row>
    <row r="27" spans="1:5" x14ac:dyDescent="0.25">
      <c r="A27" s="89" t="s">
        <v>24</v>
      </c>
      <c r="B27" s="28">
        <v>3716.8789314467999</v>
      </c>
      <c r="C27" s="28"/>
      <c r="D27" s="28">
        <v>3716.8789314467999</v>
      </c>
      <c r="E27" s="29">
        <v>0.11502404926489543</v>
      </c>
    </row>
    <row r="28" spans="1:5" x14ac:dyDescent="0.25">
      <c r="A28" s="89" t="s">
        <v>28</v>
      </c>
      <c r="B28" s="28"/>
      <c r="C28" s="28">
        <v>74.278389205800011</v>
      </c>
      <c r="D28" s="28">
        <v>253.36358558098385</v>
      </c>
      <c r="E28" s="29">
        <v>7.8406927121658296E-3</v>
      </c>
    </row>
    <row r="29" spans="1:5" x14ac:dyDescent="0.25">
      <c r="A29" s="89" t="s">
        <v>27</v>
      </c>
      <c r="B29" s="28">
        <v>241.32479999999998</v>
      </c>
      <c r="C29" s="28"/>
      <c r="D29" s="28">
        <v>241.32479999999998</v>
      </c>
      <c r="E29" s="29">
        <v>7.4681355502844255E-3</v>
      </c>
    </row>
    <row r="30" spans="1:5" x14ac:dyDescent="0.25">
      <c r="A30" s="12"/>
      <c r="B30" s="26"/>
      <c r="C30" s="26"/>
      <c r="D30" s="26"/>
      <c r="E30" s="30"/>
    </row>
    <row r="31" spans="1:5" ht="16.5" x14ac:dyDescent="0.35">
      <c r="A31" s="72" t="s">
        <v>29</v>
      </c>
      <c r="B31" s="61"/>
      <c r="C31" s="91">
        <v>105287.0631</v>
      </c>
      <c r="D31" s="60">
        <v>359134.17223410006</v>
      </c>
      <c r="E31" s="62">
        <v>11.113912366169796</v>
      </c>
    </row>
    <row r="32" spans="1:5" x14ac:dyDescent="0.25">
      <c r="A32" s="12" t="s">
        <v>31</v>
      </c>
      <c r="B32" s="16"/>
      <c r="C32" s="33">
        <v>76719.625</v>
      </c>
      <c r="D32" s="28">
        <v>261690.64087500001</v>
      </c>
      <c r="E32" s="14">
        <v>8.0983851568313838</v>
      </c>
    </row>
    <row r="33" spans="1:5" x14ac:dyDescent="0.25">
      <c r="A33" s="12" t="s">
        <v>30</v>
      </c>
      <c r="B33" s="16"/>
      <c r="C33" s="33">
        <v>28567.438100000003</v>
      </c>
      <c r="D33" s="28">
        <v>97443.531359100016</v>
      </c>
      <c r="E33" s="14">
        <v>3.0155272093384111</v>
      </c>
    </row>
    <row r="34" spans="1:5" x14ac:dyDescent="0.25">
      <c r="A34" s="34"/>
      <c r="B34" s="26"/>
      <c r="C34" s="26"/>
      <c r="D34" s="26"/>
      <c r="E34" s="30"/>
    </row>
    <row r="35" spans="1:5" x14ac:dyDescent="0.25">
      <c r="A35" s="12"/>
      <c r="B35" s="35"/>
      <c r="C35" s="36"/>
      <c r="D35" s="37"/>
      <c r="E35" s="38"/>
    </row>
    <row r="36" spans="1:5" x14ac:dyDescent="0.25">
      <c r="A36" s="39" t="s">
        <v>4</v>
      </c>
      <c r="B36" s="49">
        <v>2545245.7135673864</v>
      </c>
      <c r="C36" s="49">
        <v>201157.18573214568</v>
      </c>
      <c r="D36" s="40">
        <v>3231392.8740997352</v>
      </c>
      <c r="E36" s="93">
        <v>100</v>
      </c>
    </row>
    <row r="37" spans="1:5" x14ac:dyDescent="0.25">
      <c r="A37" s="43" t="s">
        <v>32</v>
      </c>
      <c r="B37" s="44">
        <v>3.411</v>
      </c>
    </row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25" workbookViewId="0">
      <selection activeCell="F43" sqref="F43"/>
    </sheetView>
  </sheetViews>
  <sheetFormatPr baseColWidth="10" defaultRowHeight="15" x14ac:dyDescent="0.25"/>
  <cols>
    <col min="1" max="1" width="41.42578125" customWidth="1"/>
    <col min="2" max="2" width="14.140625" customWidth="1"/>
    <col min="3" max="3" width="18.5703125" customWidth="1"/>
  </cols>
  <sheetData>
    <row r="1" spans="1:5" ht="15.75" x14ac:dyDescent="0.25">
      <c r="A1" s="78" t="s">
        <v>46</v>
      </c>
      <c r="B1" s="78"/>
      <c r="C1" s="78"/>
      <c r="D1" s="78"/>
      <c r="E1" s="78"/>
    </row>
    <row r="2" spans="1:5" x14ac:dyDescent="0.25">
      <c r="A2" s="79" t="s">
        <v>1</v>
      </c>
      <c r="B2" s="79"/>
      <c r="C2" s="79"/>
      <c r="D2" s="79"/>
      <c r="E2" s="79"/>
    </row>
    <row r="3" spans="1:5" x14ac:dyDescent="0.25">
      <c r="A3" s="80"/>
      <c r="B3" s="80"/>
      <c r="C3" s="80"/>
      <c r="D3" s="80"/>
      <c r="E3" s="80"/>
    </row>
    <row r="4" spans="1:5" ht="45" x14ac:dyDescent="0.25">
      <c r="A4" s="1"/>
      <c r="B4" s="2" t="s">
        <v>2</v>
      </c>
      <c r="C4" s="3" t="s">
        <v>3</v>
      </c>
      <c r="D4" s="81" t="s">
        <v>4</v>
      </c>
      <c r="E4" s="82"/>
    </row>
    <row r="5" spans="1:5" x14ac:dyDescent="0.25">
      <c r="A5" s="4" t="s">
        <v>5</v>
      </c>
      <c r="B5" s="5"/>
      <c r="C5" s="5"/>
      <c r="D5" s="83" t="s">
        <v>6</v>
      </c>
      <c r="E5" s="6"/>
    </row>
    <row r="6" spans="1:5" x14ac:dyDescent="0.25">
      <c r="A6" s="7"/>
      <c r="B6" s="8" t="s">
        <v>7</v>
      </c>
      <c r="C6" s="8" t="s">
        <v>8</v>
      </c>
      <c r="D6" s="84"/>
      <c r="E6" s="8" t="s">
        <v>9</v>
      </c>
    </row>
    <row r="7" spans="1:5" x14ac:dyDescent="0.25">
      <c r="A7" s="85" t="s">
        <v>10</v>
      </c>
      <c r="B7" s="86">
        <v>1766217.7394400002</v>
      </c>
      <c r="C7" s="86">
        <v>84202.321070000005</v>
      </c>
      <c r="D7" s="86">
        <v>2050568.9776900001</v>
      </c>
      <c r="E7" s="52">
        <v>63.375589008928145</v>
      </c>
    </row>
    <row r="8" spans="1:5" x14ac:dyDescent="0.25">
      <c r="A8" s="12" t="s">
        <v>11</v>
      </c>
      <c r="B8" s="68">
        <v>1491738.692</v>
      </c>
      <c r="C8" s="87"/>
      <c r="D8" s="68">
        <v>1491738.692</v>
      </c>
      <c r="E8" s="14">
        <v>46.104188291880199</v>
      </c>
    </row>
    <row r="9" spans="1:5" x14ac:dyDescent="0.25">
      <c r="A9" s="12" t="s">
        <v>12</v>
      </c>
      <c r="B9" s="68">
        <v>126800</v>
      </c>
      <c r="C9" s="68">
        <v>83416.638890000002</v>
      </c>
      <c r="D9" s="68">
        <v>408497.98953000002</v>
      </c>
      <c r="E9" s="14">
        <v>12.625179146419585</v>
      </c>
    </row>
    <row r="10" spans="1:5" x14ac:dyDescent="0.25">
      <c r="A10" s="12" t="s">
        <v>13</v>
      </c>
      <c r="B10" s="68">
        <v>147678.04743999999</v>
      </c>
      <c r="C10" s="68">
        <v>785.68218000000002</v>
      </c>
      <c r="D10" s="68">
        <v>150331.29616</v>
      </c>
      <c r="E10" s="14">
        <v>4.6461906642849531</v>
      </c>
    </row>
    <row r="11" spans="1:5" x14ac:dyDescent="0.25">
      <c r="A11" s="12" t="s">
        <v>14</v>
      </c>
      <c r="B11" s="68">
        <v>1</v>
      </c>
      <c r="C11" s="87"/>
      <c r="D11" s="68">
        <v>1</v>
      </c>
      <c r="E11" s="14">
        <v>3.090634340929209E-5</v>
      </c>
    </row>
    <row r="12" spans="1:5" x14ac:dyDescent="0.25">
      <c r="A12" s="12"/>
      <c r="B12" s="58"/>
      <c r="C12" s="58"/>
      <c r="D12" s="58"/>
      <c r="E12" s="17"/>
    </row>
    <row r="13" spans="1:5" x14ac:dyDescent="0.25">
      <c r="A13" s="9" t="s">
        <v>15</v>
      </c>
      <c r="B13" s="88">
        <v>791116.246604588</v>
      </c>
      <c r="C13" s="88">
        <v>116640.95447</v>
      </c>
      <c r="D13" s="88">
        <v>1185012.749844118</v>
      </c>
      <c r="E13" s="52">
        <v>36.624410991071848</v>
      </c>
    </row>
    <row r="14" spans="1:5" ht="16.5" x14ac:dyDescent="0.35">
      <c r="A14" s="12"/>
      <c r="B14" s="21"/>
      <c r="C14" s="21"/>
      <c r="D14" s="21"/>
      <c r="E14" s="22"/>
    </row>
    <row r="15" spans="1:5" ht="59.25" x14ac:dyDescent="0.35">
      <c r="A15" s="27" t="s">
        <v>16</v>
      </c>
      <c r="B15" s="21">
        <v>19636.879999999997</v>
      </c>
      <c r="C15" s="21"/>
      <c r="D15" s="21">
        <v>19636.879999999997</v>
      </c>
      <c r="E15" s="22">
        <v>0.60690415676705955</v>
      </c>
    </row>
    <row r="16" spans="1:5" x14ac:dyDescent="0.25">
      <c r="A16" s="12" t="s">
        <v>17</v>
      </c>
      <c r="B16" s="68">
        <v>13692.98</v>
      </c>
      <c r="C16" s="68"/>
      <c r="D16" s="68">
        <v>13692.98</v>
      </c>
      <c r="E16" s="14">
        <v>0.42319994217656831</v>
      </c>
    </row>
    <row r="17" spans="1:5" x14ac:dyDescent="0.25">
      <c r="A17" s="12" t="s">
        <v>18</v>
      </c>
      <c r="B17" s="68">
        <v>5943.9</v>
      </c>
      <c r="C17" s="68"/>
      <c r="D17" s="68">
        <v>5943.9</v>
      </c>
      <c r="E17" s="14">
        <v>0.18370421459049124</v>
      </c>
    </row>
    <row r="18" spans="1:5" x14ac:dyDescent="0.25">
      <c r="A18" s="12"/>
      <c r="B18" s="58"/>
      <c r="C18" s="58"/>
      <c r="D18" s="58"/>
      <c r="E18" s="23"/>
    </row>
    <row r="19" spans="1:5" ht="16.5" x14ac:dyDescent="0.35">
      <c r="A19" s="20" t="s">
        <v>19</v>
      </c>
      <c r="B19" s="60">
        <v>583309.05599999998</v>
      </c>
      <c r="C19" s="61"/>
      <c r="D19" s="60">
        <v>583309.05599999998</v>
      </c>
      <c r="E19" s="62">
        <v>18.02794999848599</v>
      </c>
    </row>
    <row r="20" spans="1:5" x14ac:dyDescent="0.25">
      <c r="A20" s="12"/>
      <c r="B20" s="58"/>
      <c r="C20" s="63"/>
      <c r="D20" s="64"/>
      <c r="E20" s="17"/>
    </row>
    <row r="21" spans="1:5" ht="30.75" x14ac:dyDescent="0.35">
      <c r="A21" s="27" t="s">
        <v>20</v>
      </c>
      <c r="B21" s="60">
        <v>188170.31060458804</v>
      </c>
      <c r="C21" s="60">
        <v>11001.20289</v>
      </c>
      <c r="D21" s="60">
        <v>225321.37276411802</v>
      </c>
      <c r="E21" s="62">
        <v>6.9638597241009448</v>
      </c>
    </row>
    <row r="22" spans="1:5" x14ac:dyDescent="0.25">
      <c r="A22" s="89" t="s">
        <v>26</v>
      </c>
      <c r="B22" s="67">
        <v>162067.65038953919</v>
      </c>
      <c r="C22" s="87"/>
      <c r="D22" s="67">
        <v>162067.65038953919</v>
      </c>
      <c r="E22" s="29">
        <v>5.008918458476189</v>
      </c>
    </row>
    <row r="23" spans="1:5" x14ac:dyDescent="0.25">
      <c r="A23" s="90" t="s">
        <v>21</v>
      </c>
      <c r="B23" s="87"/>
      <c r="C23" s="67">
        <v>6642.5248000000001</v>
      </c>
      <c r="D23" s="67">
        <v>22431.806249599998</v>
      </c>
      <c r="E23" s="29">
        <v>0.69328510724084202</v>
      </c>
    </row>
    <row r="24" spans="1:5" x14ac:dyDescent="0.25">
      <c r="A24" s="90" t="s">
        <v>22</v>
      </c>
      <c r="B24" s="87"/>
      <c r="C24" s="67">
        <v>4288.6490899999999</v>
      </c>
      <c r="D24" s="67">
        <v>14482.767976929999</v>
      </c>
      <c r="E24" s="29">
        <v>0.44760940061209697</v>
      </c>
    </row>
    <row r="25" spans="1:5" x14ac:dyDescent="0.25">
      <c r="A25" s="89" t="s">
        <v>23</v>
      </c>
      <c r="B25" s="67">
        <v>18265.251215048844</v>
      </c>
      <c r="C25" s="87"/>
      <c r="D25" s="67">
        <v>18265.251215048844</v>
      </c>
      <c r="E25" s="29">
        <v>0.56451212650928917</v>
      </c>
    </row>
    <row r="26" spans="1:5" x14ac:dyDescent="0.25">
      <c r="A26" s="89" t="s">
        <v>25</v>
      </c>
      <c r="B26" s="67">
        <v>4002.64</v>
      </c>
      <c r="C26" s="87"/>
      <c r="D26" s="67">
        <v>4002.64</v>
      </c>
      <c r="E26" s="29">
        <v>0.12370696638376888</v>
      </c>
    </row>
    <row r="27" spans="1:5" x14ac:dyDescent="0.25">
      <c r="A27" s="89" t="s">
        <v>24</v>
      </c>
      <c r="B27" s="67">
        <v>3593.7249999999999</v>
      </c>
      <c r="C27" s="87"/>
      <c r="D27" s="67">
        <v>3593.7249999999999</v>
      </c>
      <c r="E27" s="29">
        <v>0.11106889896855821</v>
      </c>
    </row>
    <row r="28" spans="1:5" x14ac:dyDescent="0.25">
      <c r="A28" s="89" t="s">
        <v>27</v>
      </c>
      <c r="B28" s="67">
        <v>241.04400000000001</v>
      </c>
      <c r="C28" s="87"/>
      <c r="D28" s="67">
        <v>241.04400000000001</v>
      </c>
      <c r="E28" s="29">
        <v>7.449788640749402E-3</v>
      </c>
    </row>
    <row r="29" spans="1:5" x14ac:dyDescent="0.25">
      <c r="A29" s="90" t="s">
        <v>28</v>
      </c>
      <c r="B29" s="87"/>
      <c r="C29" s="67">
        <v>70.028999999999996</v>
      </c>
      <c r="D29" s="67">
        <v>236.48793299999997</v>
      </c>
      <c r="E29" s="29">
        <v>7.3089772694516584E-3</v>
      </c>
    </row>
    <row r="30" spans="1:5" x14ac:dyDescent="0.25">
      <c r="A30" s="12"/>
      <c r="B30" s="87"/>
      <c r="C30" s="64"/>
      <c r="D30" s="64"/>
      <c r="E30" s="30"/>
    </row>
    <row r="31" spans="1:5" ht="16.5" x14ac:dyDescent="0.35">
      <c r="A31" s="72" t="s">
        <v>29</v>
      </c>
      <c r="B31" s="61"/>
      <c r="C31" s="91">
        <v>105639.75158</v>
      </c>
      <c r="D31" s="60">
        <v>356745.44108000002</v>
      </c>
      <c r="E31" s="62">
        <v>11.025697111717857</v>
      </c>
    </row>
    <row r="32" spans="1:5" x14ac:dyDescent="0.25">
      <c r="A32" s="12" t="s">
        <v>31</v>
      </c>
      <c r="B32" s="58"/>
      <c r="C32" s="92">
        <v>76858.327499999999</v>
      </c>
      <c r="D32" s="67">
        <v>259550.57196</v>
      </c>
      <c r="E32" s="14">
        <v>8.0217591090739386</v>
      </c>
    </row>
    <row r="33" spans="1:5" x14ac:dyDescent="0.25">
      <c r="A33" s="12" t="s">
        <v>30</v>
      </c>
      <c r="B33" s="58"/>
      <c r="C33" s="92">
        <v>28781.424080000001</v>
      </c>
      <c r="D33" s="67">
        <v>97194.869120000003</v>
      </c>
      <c r="E33" s="14">
        <v>3.0039380026439191</v>
      </c>
    </row>
    <row r="34" spans="1:5" x14ac:dyDescent="0.25">
      <c r="A34" s="34"/>
      <c r="B34" s="26"/>
      <c r="C34" s="26"/>
      <c r="D34" s="26"/>
      <c r="E34" s="30"/>
    </row>
    <row r="35" spans="1:5" x14ac:dyDescent="0.25">
      <c r="A35" s="12"/>
      <c r="B35" s="35"/>
      <c r="C35" s="36"/>
      <c r="D35" s="37"/>
      <c r="E35" s="38"/>
    </row>
    <row r="36" spans="1:5" x14ac:dyDescent="0.25">
      <c r="A36" s="39" t="s">
        <v>4</v>
      </c>
      <c r="B36" s="49">
        <v>2557333.986044588</v>
      </c>
      <c r="C36" s="49">
        <v>200843.27554</v>
      </c>
      <c r="D36" s="40">
        <v>3235581.7275341181</v>
      </c>
      <c r="E36" s="93">
        <v>100</v>
      </c>
    </row>
    <row r="37" spans="1:5" x14ac:dyDescent="0.25">
      <c r="A37" s="43" t="s">
        <v>32</v>
      </c>
      <c r="B37" s="44">
        <v>3.3769999999999998</v>
      </c>
      <c r="C37" s="45"/>
      <c r="D37" s="45"/>
      <c r="E37" s="46"/>
    </row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G6" sqref="G6"/>
    </sheetView>
  </sheetViews>
  <sheetFormatPr baseColWidth="10" defaultRowHeight="15" x14ac:dyDescent="0.25"/>
  <cols>
    <col min="1" max="1" width="38.5703125" customWidth="1"/>
    <col min="2" max="2" width="13.140625" customWidth="1"/>
    <col min="3" max="3" width="16.7109375" customWidth="1"/>
  </cols>
  <sheetData>
    <row r="1" spans="1:5" ht="15.75" x14ac:dyDescent="0.25">
      <c r="A1" s="78" t="s">
        <v>36</v>
      </c>
      <c r="B1" s="78"/>
      <c r="C1" s="78"/>
      <c r="D1" s="78"/>
      <c r="E1" s="78"/>
    </row>
    <row r="2" spans="1:5" x14ac:dyDescent="0.25">
      <c r="A2" s="79" t="s">
        <v>1</v>
      </c>
      <c r="B2" s="79"/>
      <c r="C2" s="79"/>
      <c r="D2" s="79"/>
      <c r="E2" s="79"/>
    </row>
    <row r="3" spans="1:5" x14ac:dyDescent="0.25">
      <c r="A3" s="80"/>
      <c r="B3" s="80"/>
      <c r="C3" s="80"/>
      <c r="D3" s="80"/>
      <c r="E3" s="80"/>
    </row>
    <row r="4" spans="1:5" ht="45" x14ac:dyDescent="0.25">
      <c r="A4" s="1"/>
      <c r="B4" s="2" t="s">
        <v>2</v>
      </c>
      <c r="C4" s="3" t="s">
        <v>3</v>
      </c>
      <c r="D4" s="81" t="s">
        <v>4</v>
      </c>
      <c r="E4" s="82"/>
    </row>
    <row r="5" spans="1:5" x14ac:dyDescent="0.25">
      <c r="A5" s="4" t="s">
        <v>5</v>
      </c>
      <c r="B5" s="5"/>
      <c r="C5" s="5"/>
      <c r="D5" s="83" t="s">
        <v>6</v>
      </c>
      <c r="E5" s="6"/>
    </row>
    <row r="6" spans="1:5" x14ac:dyDescent="0.25">
      <c r="A6" s="7"/>
      <c r="B6" s="8" t="s">
        <v>7</v>
      </c>
      <c r="C6" s="8" t="s">
        <v>8</v>
      </c>
      <c r="D6" s="84"/>
      <c r="E6" s="8" t="s">
        <v>9</v>
      </c>
    </row>
    <row r="7" spans="1:5" x14ac:dyDescent="0.25">
      <c r="A7" s="9" t="s">
        <v>10</v>
      </c>
      <c r="B7" s="10">
        <f>SUM(B8:B11)</f>
        <v>1350473.31525</v>
      </c>
      <c r="C7" s="10">
        <f>SUM(C8:C11)</f>
        <v>123636.09721000001</v>
      </c>
      <c r="D7" s="10">
        <f>SUM(D8:D11)</f>
        <v>1786166.9218199998</v>
      </c>
      <c r="E7" s="11">
        <f>SUM(E8:E11)</f>
        <v>62.088606822019628</v>
      </c>
    </row>
    <row r="8" spans="1:5" x14ac:dyDescent="0.25">
      <c r="A8" s="12" t="s">
        <v>11</v>
      </c>
      <c r="B8" s="13">
        <v>942057.27399999998</v>
      </c>
      <c r="C8" s="13">
        <v>0</v>
      </c>
      <c r="D8" s="13">
        <v>942057.27399999998</v>
      </c>
      <c r="E8" s="14">
        <v>32.746691096653905</v>
      </c>
    </row>
    <row r="9" spans="1:5" x14ac:dyDescent="0.25">
      <c r="A9" s="12" t="s">
        <v>12</v>
      </c>
      <c r="B9" s="13">
        <v>408300</v>
      </c>
      <c r="C9" s="13">
        <v>121630</v>
      </c>
      <c r="D9" s="13">
        <v>836924.12</v>
      </c>
      <c r="E9" s="14">
        <v>29.092175587807102</v>
      </c>
    </row>
    <row r="10" spans="1:5" x14ac:dyDescent="0.25">
      <c r="A10" s="12" t="s">
        <v>13</v>
      </c>
      <c r="B10" s="13">
        <v>115.04125000000001</v>
      </c>
      <c r="C10" s="13">
        <v>2006.0972099999999</v>
      </c>
      <c r="D10" s="13">
        <v>7184.5278200000002</v>
      </c>
      <c r="E10" s="14">
        <v>0.24974013755861701</v>
      </c>
    </row>
    <row r="11" spans="1:5" x14ac:dyDescent="0.25">
      <c r="A11" s="12" t="s">
        <v>14</v>
      </c>
      <c r="B11" s="13">
        <v>1</v>
      </c>
      <c r="C11" s="13">
        <v>0</v>
      </c>
      <c r="D11" s="13">
        <v>1</v>
      </c>
      <c r="E11" s="14">
        <v>0</v>
      </c>
    </row>
    <row r="12" spans="1:5" x14ac:dyDescent="0.25">
      <c r="A12" s="12"/>
      <c r="B12" s="16"/>
      <c r="C12" s="16"/>
      <c r="D12" s="16"/>
      <c r="E12" s="17"/>
    </row>
    <row r="13" spans="1:5" x14ac:dyDescent="0.25">
      <c r="A13" s="9" t="s">
        <v>15</v>
      </c>
      <c r="B13" s="10">
        <f>+B15+B17+B28</f>
        <v>884160.14731000096</v>
      </c>
      <c r="C13" s="10">
        <f>+C15+C17+C28</f>
        <v>58591.188829999999</v>
      </c>
      <c r="D13" s="10">
        <f>+D15+D17+D28</f>
        <v>1090635.496740001</v>
      </c>
      <c r="E13" s="11">
        <f>+E15+E17+E28</f>
        <v>37.9113931779805</v>
      </c>
    </row>
    <row r="14" spans="1:5" x14ac:dyDescent="0.25">
      <c r="A14" s="12"/>
      <c r="B14" s="16"/>
      <c r="C14" s="16"/>
      <c r="D14" s="16"/>
      <c r="E14" s="19"/>
    </row>
    <row r="15" spans="1:5" ht="16.5" x14ac:dyDescent="0.35">
      <c r="A15" s="20" t="s">
        <v>19</v>
      </c>
      <c r="B15" s="21">
        <v>858005.151000001</v>
      </c>
      <c r="C15" s="21"/>
      <c r="D15" s="21">
        <v>858005.151000001</v>
      </c>
      <c r="E15" s="22">
        <v>29.824969685585103</v>
      </c>
    </row>
    <row r="16" spans="1:5" x14ac:dyDescent="0.25">
      <c r="A16" s="12"/>
      <c r="B16" s="16"/>
      <c r="C16" s="25"/>
      <c r="D16" s="26"/>
      <c r="E16" s="17"/>
    </row>
    <row r="17" spans="1:5" ht="30.75" x14ac:dyDescent="0.35">
      <c r="A17" s="27" t="s">
        <v>20</v>
      </c>
      <c r="B17" s="21">
        <f>SUM(B18:B26)</f>
        <v>26154.996309999999</v>
      </c>
      <c r="C17" s="21">
        <f>SUM(C18:C26)</f>
        <v>13135.39666</v>
      </c>
      <c r="D17" s="21">
        <f>SUM(D18:D26)</f>
        <v>72444.134129999991</v>
      </c>
      <c r="E17" s="22">
        <f>SUM(E18:E26)</f>
        <v>2.5182181037112508</v>
      </c>
    </row>
    <row r="18" spans="1:5" x14ac:dyDescent="0.25">
      <c r="A18" s="12" t="s">
        <v>21</v>
      </c>
      <c r="B18" s="28"/>
      <c r="C18" s="28">
        <v>7388.1917999999996</v>
      </c>
      <c r="D18" s="28">
        <v>26035.9879</v>
      </c>
      <c r="E18" s="29">
        <v>0.90503250353069098</v>
      </c>
    </row>
    <row r="19" spans="1:5" x14ac:dyDescent="0.25">
      <c r="A19" s="12" t="s">
        <v>22</v>
      </c>
      <c r="B19" s="28"/>
      <c r="C19" s="28">
        <v>5640.0409099999997</v>
      </c>
      <c r="D19" s="28">
        <v>19875.50416</v>
      </c>
      <c r="E19" s="29">
        <v>0.69088898635029194</v>
      </c>
    </row>
    <row r="20" spans="1:5" x14ac:dyDescent="0.25">
      <c r="A20" s="12" t="s">
        <v>23</v>
      </c>
      <c r="B20" s="28">
        <v>10029.450000000001</v>
      </c>
      <c r="C20" s="28"/>
      <c r="D20" s="28">
        <v>10029.450000000001</v>
      </c>
      <c r="E20" s="29">
        <v>0.34863198882251301</v>
      </c>
    </row>
    <row r="21" spans="1:5" x14ac:dyDescent="0.25">
      <c r="A21" s="12" t="s">
        <v>18</v>
      </c>
      <c r="B21" s="28">
        <v>3016.08</v>
      </c>
      <c r="C21" s="28"/>
      <c r="D21" s="28">
        <v>3016.08</v>
      </c>
      <c r="E21" s="29">
        <v>0.104841438847375</v>
      </c>
    </row>
    <row r="22" spans="1:5" x14ac:dyDescent="0.25">
      <c r="A22" s="12" t="s">
        <v>24</v>
      </c>
      <c r="B22" s="28">
        <v>4216.5097500000002</v>
      </c>
      <c r="C22" s="28"/>
      <c r="D22" s="28">
        <v>4216.5097500000002</v>
      </c>
      <c r="E22" s="29">
        <v>0.14656937120500299</v>
      </c>
    </row>
    <row r="23" spans="1:5" x14ac:dyDescent="0.25">
      <c r="A23" s="12" t="s">
        <v>25</v>
      </c>
      <c r="B23" s="28">
        <v>3981.64</v>
      </c>
      <c r="C23" s="28"/>
      <c r="D23" s="28">
        <v>3981.64</v>
      </c>
      <c r="E23" s="29">
        <v>0.13840510416575899</v>
      </c>
    </row>
    <row r="24" spans="1:5" x14ac:dyDescent="0.25">
      <c r="A24" s="12" t="s">
        <v>27</v>
      </c>
      <c r="B24" s="28">
        <v>2563.5501599999998</v>
      </c>
      <c r="C24" s="28"/>
      <c r="D24" s="28">
        <v>2563.5501599999998</v>
      </c>
      <c r="E24" s="29">
        <v>8.9111126804268595E-2</v>
      </c>
    </row>
    <row r="25" spans="1:5" x14ac:dyDescent="0.25">
      <c r="A25" s="12" t="s">
        <v>26</v>
      </c>
      <c r="B25" s="28">
        <v>2347.7664</v>
      </c>
      <c r="C25" s="28"/>
      <c r="D25" s="28">
        <v>2347.7664</v>
      </c>
      <c r="E25" s="29">
        <v>8.1610304585263596E-2</v>
      </c>
    </row>
    <row r="26" spans="1:5" x14ac:dyDescent="0.25">
      <c r="A26" s="12" t="s">
        <v>28</v>
      </c>
      <c r="B26" s="28"/>
      <c r="C26" s="28">
        <v>107.16395</v>
      </c>
      <c r="D26" s="28">
        <v>377.64576</v>
      </c>
      <c r="E26" s="29">
        <v>1.3127279400085699E-2</v>
      </c>
    </row>
    <row r="27" spans="1:5" x14ac:dyDescent="0.25">
      <c r="A27" s="51"/>
      <c r="B27" s="51"/>
      <c r="C27" s="51"/>
      <c r="D27" s="51"/>
      <c r="E27" s="51"/>
    </row>
    <row r="28" spans="1:5" ht="16.5" x14ac:dyDescent="0.35">
      <c r="A28" s="32" t="s">
        <v>29</v>
      </c>
      <c r="B28" s="24"/>
      <c r="C28" s="21">
        <f>+C29</f>
        <v>45455.792170000001</v>
      </c>
      <c r="D28" s="21">
        <f>+D29</f>
        <v>160186.21161</v>
      </c>
      <c r="E28" s="22">
        <f>+E29</f>
        <v>5.5682053886841496</v>
      </c>
    </row>
    <row r="29" spans="1:5" x14ac:dyDescent="0.25">
      <c r="A29" s="12" t="s">
        <v>30</v>
      </c>
      <c r="B29" s="16"/>
      <c r="C29" s="33">
        <v>45455.792170000001</v>
      </c>
      <c r="D29" s="28">
        <v>160186.21161</v>
      </c>
      <c r="E29" s="14">
        <v>5.5682053886841496</v>
      </c>
    </row>
    <row r="30" spans="1:5" x14ac:dyDescent="0.25">
      <c r="A30" s="12"/>
      <c r="B30" s="35"/>
      <c r="C30" s="36"/>
      <c r="D30" s="37"/>
      <c r="E30" s="38"/>
    </row>
    <row r="31" spans="1:5" x14ac:dyDescent="0.25">
      <c r="A31" s="39" t="s">
        <v>4</v>
      </c>
      <c r="B31" s="49">
        <f>+B7+B13</f>
        <v>2234633.4625600008</v>
      </c>
      <c r="C31" s="49">
        <f>+C7+C13</f>
        <v>182227.28604000001</v>
      </c>
      <c r="D31" s="49">
        <f>+D7+D13</f>
        <v>2876802.4185600011</v>
      </c>
      <c r="E31" s="50">
        <f>+E7+E13</f>
        <v>100.00000000000013</v>
      </c>
    </row>
    <row r="32" spans="1:5" x14ac:dyDescent="0.25">
      <c r="A32" s="43" t="s">
        <v>32</v>
      </c>
      <c r="B32" s="44">
        <v>3.524</v>
      </c>
      <c r="C32" s="45"/>
      <c r="D32" s="45"/>
      <c r="E32" s="46"/>
    </row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25" workbookViewId="0">
      <selection activeCell="I11" sqref="I11"/>
    </sheetView>
  </sheetViews>
  <sheetFormatPr baseColWidth="10" defaultRowHeight="15" x14ac:dyDescent="0.25"/>
  <cols>
    <col min="1" max="1" width="39" customWidth="1"/>
    <col min="2" max="2" width="19.42578125" customWidth="1"/>
    <col min="3" max="3" width="16.7109375" customWidth="1"/>
  </cols>
  <sheetData>
    <row r="1" spans="1:5" ht="15.75" x14ac:dyDescent="0.25">
      <c r="A1" s="78" t="s">
        <v>35</v>
      </c>
      <c r="B1" s="78"/>
      <c r="C1" s="78"/>
      <c r="D1" s="78"/>
      <c r="E1" s="78"/>
    </row>
    <row r="2" spans="1:5" x14ac:dyDescent="0.25">
      <c r="A2" s="79" t="s">
        <v>1</v>
      </c>
      <c r="B2" s="79"/>
      <c r="C2" s="79"/>
      <c r="D2" s="79"/>
      <c r="E2" s="79"/>
    </row>
    <row r="3" spans="1:5" x14ac:dyDescent="0.25">
      <c r="A3" s="80"/>
      <c r="B3" s="80"/>
      <c r="C3" s="80"/>
      <c r="D3" s="80"/>
      <c r="E3" s="80"/>
    </row>
    <row r="4" spans="1:5" ht="45" x14ac:dyDescent="0.25">
      <c r="A4" s="1"/>
      <c r="B4" s="2" t="s">
        <v>2</v>
      </c>
      <c r="C4" s="3" t="s">
        <v>3</v>
      </c>
      <c r="D4" s="81" t="s">
        <v>4</v>
      </c>
      <c r="E4" s="82"/>
    </row>
    <row r="5" spans="1:5" x14ac:dyDescent="0.25">
      <c r="A5" s="4" t="s">
        <v>5</v>
      </c>
      <c r="B5" s="5"/>
      <c r="C5" s="5"/>
      <c r="D5" s="83" t="s">
        <v>6</v>
      </c>
      <c r="E5" s="6"/>
    </row>
    <row r="6" spans="1:5" x14ac:dyDescent="0.25">
      <c r="A6" s="7"/>
      <c r="B6" s="8" t="s">
        <v>7</v>
      </c>
      <c r="C6" s="8" t="s">
        <v>8</v>
      </c>
      <c r="D6" s="84"/>
      <c r="E6" s="8" t="s">
        <v>9</v>
      </c>
    </row>
    <row r="7" spans="1:5" x14ac:dyDescent="0.25">
      <c r="A7" s="9" t="s">
        <v>10</v>
      </c>
      <c r="B7" s="10">
        <f>SUM(B8:B11)</f>
        <v>1340402.4456799999</v>
      </c>
      <c r="C7" s="10">
        <f>SUM(C8:C11)</f>
        <v>123569.25472</v>
      </c>
      <c r="D7" s="10">
        <f>SUM(D8:D11)</f>
        <v>1751393.7868799998</v>
      </c>
      <c r="E7" s="11">
        <f>SUM(E8:E11)</f>
        <v>61.471259398145818</v>
      </c>
    </row>
    <row r="8" spans="1:5" x14ac:dyDescent="0.25">
      <c r="A8" s="12" t="s">
        <v>11</v>
      </c>
      <c r="B8" s="13">
        <v>863302.15599999996</v>
      </c>
      <c r="C8" s="13"/>
      <c r="D8" s="13">
        <v>863302.15599999996</v>
      </c>
      <c r="E8" s="14">
        <v>30.3006105586357</v>
      </c>
    </row>
    <row r="9" spans="1:5" x14ac:dyDescent="0.25">
      <c r="A9" s="12" t="s">
        <v>12</v>
      </c>
      <c r="B9" s="13">
        <v>408300</v>
      </c>
      <c r="C9" s="13">
        <v>121630</v>
      </c>
      <c r="D9" s="13">
        <v>812841.38</v>
      </c>
      <c r="E9" s="14">
        <v>28.529513021769898</v>
      </c>
    </row>
    <row r="10" spans="1:5" x14ac:dyDescent="0.25">
      <c r="A10" s="12" t="s">
        <v>13</v>
      </c>
      <c r="B10" s="13">
        <v>68799.289680000002</v>
      </c>
      <c r="C10" s="13">
        <v>1939.2547199999999</v>
      </c>
      <c r="D10" s="13">
        <v>75249.250880000007</v>
      </c>
      <c r="E10" s="14">
        <v>2.6411358177402198</v>
      </c>
    </row>
    <row r="11" spans="1:5" x14ac:dyDescent="0.25">
      <c r="A11" s="12" t="s">
        <v>14</v>
      </c>
      <c r="B11" s="13">
        <v>1</v>
      </c>
      <c r="C11" s="13"/>
      <c r="D11" s="13">
        <v>1</v>
      </c>
      <c r="E11" s="15">
        <v>0</v>
      </c>
    </row>
    <row r="12" spans="1:5" x14ac:dyDescent="0.25">
      <c r="A12" s="12"/>
      <c r="B12" s="16"/>
      <c r="C12" s="16"/>
      <c r="D12" s="16"/>
      <c r="E12" s="17"/>
    </row>
    <row r="13" spans="1:5" x14ac:dyDescent="0.25">
      <c r="A13" s="9" t="s">
        <v>15</v>
      </c>
      <c r="B13" s="10">
        <f>+B15+B18+B20+B31</f>
        <v>902639.74114999908</v>
      </c>
      <c r="C13" s="10">
        <f>+C15+C18+C20+C31</f>
        <v>58656.672829999996</v>
      </c>
      <c r="D13" s="10">
        <f>+D15+D18+D20+D31</f>
        <v>1097731.8349799991</v>
      </c>
      <c r="E13" s="18">
        <f>+E15+E18+E20+E31</f>
        <v>38.528740601854231</v>
      </c>
    </row>
    <row r="14" spans="1:5" ht="16.5" x14ac:dyDescent="0.35">
      <c r="A14" s="20"/>
      <c r="B14" s="21"/>
      <c r="C14" s="21"/>
      <c r="D14" s="21"/>
      <c r="E14" s="22"/>
    </row>
    <row r="15" spans="1:5" ht="16.5" x14ac:dyDescent="0.35">
      <c r="A15" s="20" t="s">
        <v>16</v>
      </c>
      <c r="B15" s="21">
        <f>+B16</f>
        <v>5675.04</v>
      </c>
      <c r="C15" s="21"/>
      <c r="D15" s="21">
        <f>+D16</f>
        <v>5675.04</v>
      </c>
      <c r="E15" s="22">
        <f>+E16</f>
        <v>0.19918539036369501</v>
      </c>
    </row>
    <row r="16" spans="1:5" x14ac:dyDescent="0.25">
      <c r="A16" s="12" t="s">
        <v>18</v>
      </c>
      <c r="B16" s="13">
        <v>5675.04</v>
      </c>
      <c r="C16" s="13"/>
      <c r="D16" s="13">
        <v>5675.04</v>
      </c>
      <c r="E16" s="14">
        <v>0.19918539036369501</v>
      </c>
    </row>
    <row r="17" spans="1:5" x14ac:dyDescent="0.25">
      <c r="A17" s="12"/>
      <c r="B17" s="16"/>
      <c r="C17" s="16"/>
      <c r="D17" s="16"/>
      <c r="E17" s="23"/>
    </row>
    <row r="18" spans="1:5" ht="16.5" x14ac:dyDescent="0.35">
      <c r="A18" s="20" t="s">
        <v>19</v>
      </c>
      <c r="B18" s="21">
        <v>871697.74199999904</v>
      </c>
      <c r="C18" s="21"/>
      <c r="D18" s="21">
        <v>871697.74199999904</v>
      </c>
      <c r="E18" s="22">
        <v>30.595283032264398</v>
      </c>
    </row>
    <row r="19" spans="1:5" x14ac:dyDescent="0.25">
      <c r="A19" s="12"/>
      <c r="B19" s="16"/>
      <c r="C19" s="25"/>
      <c r="D19" s="26"/>
      <c r="E19" s="17"/>
    </row>
    <row r="20" spans="1:5" ht="30.75" x14ac:dyDescent="0.35">
      <c r="A20" s="27" t="s">
        <v>20</v>
      </c>
      <c r="B20" s="21">
        <f>SUM(B21:B29)</f>
        <v>25266.959149999999</v>
      </c>
      <c r="C20" s="21">
        <f>SUM(C21:C29)</f>
        <v>13150.184229999999</v>
      </c>
      <c r="D20" s="21">
        <f>SUM(D21:D29)</f>
        <v>69004.471900000019</v>
      </c>
      <c r="E20" s="22">
        <f>SUM(E21:E29)</f>
        <v>2.4219534438950459</v>
      </c>
    </row>
    <row r="21" spans="1:5" x14ac:dyDescent="0.25">
      <c r="A21" s="12" t="s">
        <v>21</v>
      </c>
      <c r="B21" s="28"/>
      <c r="C21" s="28">
        <v>7389.5940000000001</v>
      </c>
      <c r="D21" s="28">
        <v>24577.789639999999</v>
      </c>
      <c r="E21" s="29">
        <v>0.86264354501821794</v>
      </c>
    </row>
    <row r="22" spans="1:5" x14ac:dyDescent="0.25">
      <c r="A22" s="12" t="s">
        <v>22</v>
      </c>
      <c r="B22" s="28"/>
      <c r="C22" s="28">
        <v>5656.2516400000004</v>
      </c>
      <c r="D22" s="28">
        <v>18812.69296</v>
      </c>
      <c r="E22" s="29">
        <v>0.66029730028862199</v>
      </c>
    </row>
    <row r="23" spans="1:5" x14ac:dyDescent="0.25">
      <c r="A23" s="12" t="s">
        <v>23</v>
      </c>
      <c r="B23" s="28">
        <v>10076.44</v>
      </c>
      <c r="C23" s="28"/>
      <c r="D23" s="28">
        <v>10076.44</v>
      </c>
      <c r="E23" s="29">
        <v>0.35366792742894404</v>
      </c>
    </row>
    <row r="24" spans="1:5" x14ac:dyDescent="0.25">
      <c r="A24" s="12" t="s">
        <v>24</v>
      </c>
      <c r="B24" s="28">
        <v>4189.8577500000001</v>
      </c>
      <c r="C24" s="28"/>
      <c r="D24" s="28">
        <v>4189.8577500000001</v>
      </c>
      <c r="E24" s="29">
        <v>0.14705772144374402</v>
      </c>
    </row>
    <row r="25" spans="1:5" x14ac:dyDescent="0.25">
      <c r="A25" s="12" t="s">
        <v>25</v>
      </c>
      <c r="B25" s="28">
        <v>4001.8</v>
      </c>
      <c r="C25" s="28"/>
      <c r="D25" s="28">
        <v>4001.8</v>
      </c>
      <c r="E25" s="29">
        <v>0.14045717654103501</v>
      </c>
    </row>
    <row r="26" spans="1:5" x14ac:dyDescent="0.25">
      <c r="A26" s="12" t="s">
        <v>18</v>
      </c>
      <c r="B26" s="28">
        <v>3011.61</v>
      </c>
      <c r="C26" s="28"/>
      <c r="D26" s="28">
        <v>3011.61</v>
      </c>
      <c r="E26" s="29">
        <v>0.10570299301383</v>
      </c>
    </row>
    <row r="27" spans="1:5" x14ac:dyDescent="0.25">
      <c r="A27" s="12" t="s">
        <v>26</v>
      </c>
      <c r="B27" s="28">
        <v>2340.5983999999999</v>
      </c>
      <c r="C27" s="28"/>
      <c r="D27" s="28">
        <v>2340.5983999999999</v>
      </c>
      <c r="E27" s="29">
        <v>8.2151492498491796E-2</v>
      </c>
    </row>
    <row r="28" spans="1:5" x14ac:dyDescent="0.25">
      <c r="A28" s="12" t="s">
        <v>27</v>
      </c>
      <c r="B28" s="28">
        <v>1646.653</v>
      </c>
      <c r="C28" s="28"/>
      <c r="D28" s="28">
        <v>1646.653</v>
      </c>
      <c r="E28" s="29">
        <v>5.7795050008202592E-2</v>
      </c>
    </row>
    <row r="29" spans="1:5" x14ac:dyDescent="0.25">
      <c r="A29" s="12" t="s">
        <v>28</v>
      </c>
      <c r="B29" s="28"/>
      <c r="C29" s="28">
        <v>104.33859</v>
      </c>
      <c r="D29" s="28">
        <v>347.03014999999999</v>
      </c>
      <c r="E29" s="29">
        <v>1.21802376539587E-2</v>
      </c>
    </row>
    <row r="30" spans="1:5" x14ac:dyDescent="0.25">
      <c r="A30" s="12"/>
      <c r="B30" s="26"/>
      <c r="C30" s="26"/>
      <c r="D30" s="26"/>
      <c r="E30" s="30"/>
    </row>
    <row r="31" spans="1:5" ht="16.5" x14ac:dyDescent="0.35">
      <c r="A31" s="32" t="s">
        <v>29</v>
      </c>
      <c r="B31" s="24"/>
      <c r="C31" s="21">
        <f>+C32</f>
        <v>45506.488599999997</v>
      </c>
      <c r="D31" s="21">
        <f>+D32</f>
        <v>151354.58108</v>
      </c>
      <c r="E31" s="22">
        <f>+E32</f>
        <v>5.3123187353310897</v>
      </c>
    </row>
    <row r="32" spans="1:5" x14ac:dyDescent="0.25">
      <c r="A32" s="12" t="s">
        <v>30</v>
      </c>
      <c r="B32" s="16"/>
      <c r="C32" s="33">
        <v>45506.488599999997</v>
      </c>
      <c r="D32" s="28">
        <v>151354.58108</v>
      </c>
      <c r="E32" s="14">
        <v>5.3123187353310897</v>
      </c>
    </row>
    <row r="33" spans="1:5" x14ac:dyDescent="0.25">
      <c r="A33" s="34"/>
      <c r="B33" s="26"/>
      <c r="C33" s="26"/>
      <c r="D33" s="26"/>
      <c r="E33" s="30"/>
    </row>
    <row r="34" spans="1:5" x14ac:dyDescent="0.25">
      <c r="A34" s="12"/>
      <c r="B34" s="35"/>
      <c r="C34" s="36"/>
      <c r="D34" s="37"/>
      <c r="E34" s="38"/>
    </row>
    <row r="35" spans="1:5" x14ac:dyDescent="0.25">
      <c r="A35" s="39" t="s">
        <v>4</v>
      </c>
      <c r="B35" s="49">
        <f>+B7+B13</f>
        <v>2243042.1868299991</v>
      </c>
      <c r="C35" s="49">
        <f>+C7+C13</f>
        <v>182225.92754999999</v>
      </c>
      <c r="D35" s="49">
        <f>+D7+D13</f>
        <v>2849125.6218599989</v>
      </c>
      <c r="E35" s="50">
        <f>+E7+E13</f>
        <v>100.00000000000006</v>
      </c>
    </row>
    <row r="36" spans="1:5" x14ac:dyDescent="0.25">
      <c r="A36" s="43" t="s">
        <v>32</v>
      </c>
      <c r="B36" s="44">
        <v>3.3260000000000001</v>
      </c>
      <c r="C36" s="45"/>
      <c r="D36" s="45"/>
      <c r="E36" s="46"/>
    </row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C49" sqref="C49"/>
    </sheetView>
  </sheetViews>
  <sheetFormatPr baseColWidth="10" defaultRowHeight="15" x14ac:dyDescent="0.25"/>
  <cols>
    <col min="1" max="1" width="32.85546875" customWidth="1"/>
    <col min="2" max="2" width="14.28515625" customWidth="1"/>
    <col min="3" max="3" width="17.42578125" customWidth="1"/>
  </cols>
  <sheetData>
    <row r="1" spans="1:5" ht="15.75" x14ac:dyDescent="0.25">
      <c r="A1" s="78" t="s">
        <v>34</v>
      </c>
      <c r="B1" s="78"/>
      <c r="C1" s="78"/>
      <c r="D1" s="78"/>
      <c r="E1" s="78"/>
    </row>
    <row r="2" spans="1:5" x14ac:dyDescent="0.25">
      <c r="A2" s="79" t="s">
        <v>1</v>
      </c>
      <c r="B2" s="79"/>
      <c r="C2" s="79"/>
      <c r="D2" s="79"/>
      <c r="E2" s="79"/>
    </row>
    <row r="3" spans="1:5" x14ac:dyDescent="0.25">
      <c r="A3" s="80"/>
      <c r="B3" s="80"/>
      <c r="C3" s="80"/>
      <c r="D3" s="80"/>
      <c r="E3" s="80"/>
    </row>
    <row r="4" spans="1:5" ht="45" x14ac:dyDescent="0.25">
      <c r="A4" s="1"/>
      <c r="B4" s="2" t="s">
        <v>2</v>
      </c>
      <c r="C4" s="3" t="s">
        <v>3</v>
      </c>
      <c r="D4" s="81" t="s">
        <v>4</v>
      </c>
      <c r="E4" s="82"/>
    </row>
    <row r="5" spans="1:5" x14ac:dyDescent="0.25">
      <c r="A5" s="4" t="s">
        <v>5</v>
      </c>
      <c r="B5" s="5"/>
      <c r="C5" s="5"/>
      <c r="D5" s="83" t="s">
        <v>6</v>
      </c>
      <c r="E5" s="6"/>
    </row>
    <row r="6" spans="1:5" x14ac:dyDescent="0.25">
      <c r="A6" s="7"/>
      <c r="B6" s="8" t="s">
        <v>7</v>
      </c>
      <c r="C6" s="8" t="s">
        <v>8</v>
      </c>
      <c r="D6" s="84"/>
      <c r="E6" s="8" t="s">
        <v>9</v>
      </c>
    </row>
    <row r="7" spans="1:5" x14ac:dyDescent="0.25">
      <c r="A7" s="9" t="s">
        <v>10</v>
      </c>
      <c r="B7" s="10">
        <f>SUM(B8:B11)</f>
        <v>1364612.3453800001</v>
      </c>
      <c r="C7" s="10">
        <f>SUM(C8:C11)</f>
        <v>121713.0395</v>
      </c>
      <c r="D7" s="10">
        <f>SUM(D8:D11)</f>
        <v>1762979.12366</v>
      </c>
      <c r="E7" s="11">
        <f>SUM(E8:E11)</f>
        <v>59.904613078414684</v>
      </c>
    </row>
    <row r="8" spans="1:5" x14ac:dyDescent="0.25">
      <c r="A8" s="12" t="s">
        <v>11</v>
      </c>
      <c r="B8" s="13">
        <v>1318060.946</v>
      </c>
      <c r="C8" s="13">
        <v>0</v>
      </c>
      <c r="D8" s="13">
        <v>1318060.946</v>
      </c>
      <c r="E8" s="14">
        <v>44.786676547057802</v>
      </c>
    </row>
    <row r="9" spans="1:5" x14ac:dyDescent="0.25">
      <c r="A9" s="12" t="s">
        <v>12</v>
      </c>
      <c r="B9" s="13">
        <v>46500</v>
      </c>
      <c r="C9" s="13">
        <v>121630</v>
      </c>
      <c r="D9" s="13">
        <v>444594.99</v>
      </c>
      <c r="E9" s="14">
        <v>15.106988847519002</v>
      </c>
    </row>
    <row r="10" spans="1:5" x14ac:dyDescent="0.25">
      <c r="A10" s="12" t="s">
        <v>13</v>
      </c>
      <c r="B10" s="13">
        <v>50.399380000000001</v>
      </c>
      <c r="C10" s="13">
        <v>83.039500000000004</v>
      </c>
      <c r="D10" s="13">
        <v>322.18765999999999</v>
      </c>
      <c r="E10" s="14">
        <v>1.0947683837886401E-2</v>
      </c>
    </row>
    <row r="11" spans="1:5" x14ac:dyDescent="0.25">
      <c r="A11" s="12" t="s">
        <v>14</v>
      </c>
      <c r="B11" s="13">
        <v>1</v>
      </c>
      <c r="C11" s="47">
        <v>0</v>
      </c>
      <c r="D11" s="13">
        <v>1</v>
      </c>
      <c r="E11" s="48">
        <v>0</v>
      </c>
    </row>
    <row r="12" spans="1:5" x14ac:dyDescent="0.25">
      <c r="A12" s="12"/>
      <c r="B12" s="16"/>
      <c r="C12" s="16"/>
      <c r="D12" s="16"/>
      <c r="E12" s="17"/>
    </row>
    <row r="13" spans="1:5" x14ac:dyDescent="0.25">
      <c r="A13" s="9" t="s">
        <v>15</v>
      </c>
      <c r="B13" s="10">
        <f>+B15+B18+B20+B31</f>
        <v>955770.93885999999</v>
      </c>
      <c r="C13" s="10">
        <f>+C15+C18+C20+C31</f>
        <v>68507.943750000006</v>
      </c>
      <c r="D13" s="10">
        <f>+D15+D18+D20+D31</f>
        <v>1179997.43876</v>
      </c>
      <c r="E13" s="18">
        <f>+E15+E18+E20+E31</f>
        <v>40.095386921585259</v>
      </c>
    </row>
    <row r="14" spans="1:5" x14ac:dyDescent="0.25">
      <c r="A14" s="12"/>
      <c r="B14" s="16"/>
      <c r="C14" s="16"/>
      <c r="D14" s="16"/>
      <c r="E14" s="19"/>
    </row>
    <row r="15" spans="1:5" ht="16.5" x14ac:dyDescent="0.35">
      <c r="A15" s="20" t="s">
        <v>16</v>
      </c>
      <c r="B15" s="21">
        <v>5717.46</v>
      </c>
      <c r="C15" s="21"/>
      <c r="D15" s="21">
        <v>5717.46</v>
      </c>
      <c r="E15" s="22">
        <v>0.19427480380770001</v>
      </c>
    </row>
    <row r="16" spans="1:5" x14ac:dyDescent="0.25">
      <c r="A16" s="12" t="s">
        <v>18</v>
      </c>
      <c r="B16" s="13">
        <v>5717.46</v>
      </c>
      <c r="C16" s="13"/>
      <c r="D16" s="13">
        <v>5717.46</v>
      </c>
      <c r="E16" s="14">
        <v>0.19427480380770001</v>
      </c>
    </row>
    <row r="17" spans="1:5" x14ac:dyDescent="0.25">
      <c r="A17" s="12"/>
      <c r="B17" s="16"/>
      <c r="C17" s="16"/>
      <c r="D17" s="16"/>
      <c r="E17" s="23"/>
    </row>
    <row r="18" spans="1:5" ht="16.5" x14ac:dyDescent="0.35">
      <c r="A18" s="20" t="s">
        <v>19</v>
      </c>
      <c r="B18" s="21">
        <v>925070.72649999999</v>
      </c>
      <c r="C18" s="21"/>
      <c r="D18" s="21">
        <v>925070.72649999999</v>
      </c>
      <c r="E18" s="22">
        <v>31.433177302339399</v>
      </c>
    </row>
    <row r="19" spans="1:5" x14ac:dyDescent="0.25">
      <c r="A19" s="12"/>
      <c r="B19" s="16"/>
      <c r="C19" s="25"/>
      <c r="D19" s="26"/>
      <c r="E19" s="17"/>
    </row>
    <row r="20" spans="1:5" ht="30.75" x14ac:dyDescent="0.35">
      <c r="A20" s="27" t="s">
        <v>20</v>
      </c>
      <c r="B20" s="21">
        <f>SUM(B21:B29)</f>
        <v>24982.752359999999</v>
      </c>
      <c r="C20" s="21">
        <f>SUM(C21:C29)</f>
        <v>13101.455150000002</v>
      </c>
      <c r="D20" s="21">
        <f>SUM(D21:D29)</f>
        <v>67863.815069999982</v>
      </c>
      <c r="E20" s="22">
        <f>SUM(E21:E29)</f>
        <v>2.3059591773910544</v>
      </c>
    </row>
    <row r="21" spans="1:5" x14ac:dyDescent="0.25">
      <c r="A21" s="12" t="s">
        <v>21</v>
      </c>
      <c r="B21" s="28"/>
      <c r="C21" s="28">
        <v>7374.3173999999999</v>
      </c>
      <c r="D21" s="28">
        <v>24136.14085</v>
      </c>
      <c r="E21" s="29">
        <v>0.82012712433646295</v>
      </c>
    </row>
    <row r="22" spans="1:5" x14ac:dyDescent="0.25">
      <c r="A22" s="12" t="s">
        <v>22</v>
      </c>
      <c r="B22" s="28"/>
      <c r="C22" s="28">
        <v>5624.28179</v>
      </c>
      <c r="D22" s="28">
        <v>18408.274300000001</v>
      </c>
      <c r="E22" s="29">
        <v>0.625498714126696</v>
      </c>
    </row>
    <row r="23" spans="1:5" x14ac:dyDescent="0.25">
      <c r="A23" s="12" t="s">
        <v>23</v>
      </c>
      <c r="B23" s="28">
        <v>10092.74</v>
      </c>
      <c r="C23" s="28"/>
      <c r="D23" s="28">
        <v>10092.74</v>
      </c>
      <c r="E23" s="29">
        <v>0.34294338454175799</v>
      </c>
    </row>
    <row r="24" spans="1:5" x14ac:dyDescent="0.25">
      <c r="A24" s="12" t="s">
        <v>24</v>
      </c>
      <c r="B24" s="28">
        <v>4122.6210000000001</v>
      </c>
      <c r="C24" s="28"/>
      <c r="D24" s="28">
        <v>4122.6210000000001</v>
      </c>
      <c r="E24" s="29">
        <v>0.14008342619773501</v>
      </c>
    </row>
    <row r="25" spans="1:5" x14ac:dyDescent="0.25">
      <c r="A25" s="12" t="s">
        <v>25</v>
      </c>
      <c r="B25" s="28">
        <v>4008.96</v>
      </c>
      <c r="C25" s="28"/>
      <c r="D25" s="28">
        <v>4008.96</v>
      </c>
      <c r="E25" s="29">
        <v>0.13622131461749001</v>
      </c>
    </row>
    <row r="26" spans="1:5" x14ac:dyDescent="0.25">
      <c r="A26" s="12" t="s">
        <v>18</v>
      </c>
      <c r="B26" s="28">
        <v>3006.96</v>
      </c>
      <c r="C26" s="28"/>
      <c r="D26" s="28">
        <v>3006.96</v>
      </c>
      <c r="E26" s="29">
        <v>0.102174140974769</v>
      </c>
    </row>
    <row r="27" spans="1:5" x14ac:dyDescent="0.25">
      <c r="A27" s="12" t="s">
        <v>26</v>
      </c>
      <c r="B27" s="28">
        <v>2343.5551999999998</v>
      </c>
      <c r="C27" s="28"/>
      <c r="D27" s="28">
        <v>2343.5551999999998</v>
      </c>
      <c r="E27" s="29">
        <v>7.9632166502697804E-2</v>
      </c>
    </row>
    <row r="28" spans="1:5" x14ac:dyDescent="0.25">
      <c r="A28" s="12" t="s">
        <v>27</v>
      </c>
      <c r="B28" s="28">
        <v>1407.91616</v>
      </c>
      <c r="C28" s="28"/>
      <c r="D28" s="28">
        <v>1407.91616</v>
      </c>
      <c r="E28" s="29">
        <v>4.7839886201510799E-2</v>
      </c>
    </row>
    <row r="29" spans="1:5" x14ac:dyDescent="0.25">
      <c r="A29" s="12" t="s">
        <v>28</v>
      </c>
      <c r="B29" s="28"/>
      <c r="C29" s="28">
        <v>102.85596</v>
      </c>
      <c r="D29" s="28">
        <v>336.64756</v>
      </c>
      <c r="E29" s="29">
        <v>1.14390198919347E-2</v>
      </c>
    </row>
    <row r="30" spans="1:5" x14ac:dyDescent="0.25">
      <c r="A30" s="12"/>
      <c r="B30" s="26"/>
      <c r="C30" s="26"/>
      <c r="D30" s="26"/>
      <c r="E30" s="30"/>
    </row>
    <row r="31" spans="1:5" ht="16.5" x14ac:dyDescent="0.35">
      <c r="A31" s="32" t="s">
        <v>29</v>
      </c>
      <c r="B31" s="24"/>
      <c r="C31" s="21">
        <f>+C32+C33</f>
        <v>55406.488599999997</v>
      </c>
      <c r="D31" s="21">
        <f>+D32+D33</f>
        <v>181345.43719000003</v>
      </c>
      <c r="E31" s="22">
        <f>+E32+E33</f>
        <v>6.1619756380471005</v>
      </c>
    </row>
    <row r="32" spans="1:5" x14ac:dyDescent="0.25">
      <c r="A32" s="12" t="s">
        <v>30</v>
      </c>
      <c r="B32" s="16"/>
      <c r="C32" s="33">
        <v>45506.488599999997</v>
      </c>
      <c r="D32" s="28">
        <v>148942.73719000001</v>
      </c>
      <c r="E32" s="14">
        <v>5.0609573212876002</v>
      </c>
    </row>
    <row r="33" spans="1:5" x14ac:dyDescent="0.25">
      <c r="A33" s="12" t="s">
        <v>31</v>
      </c>
      <c r="B33" s="16"/>
      <c r="C33" s="33">
        <v>9900</v>
      </c>
      <c r="D33" s="28">
        <v>32402.7</v>
      </c>
      <c r="E33" s="14">
        <v>1.1010183167595</v>
      </c>
    </row>
    <row r="34" spans="1:5" x14ac:dyDescent="0.25">
      <c r="A34" s="34"/>
      <c r="B34" s="26"/>
      <c r="C34" s="26"/>
      <c r="D34" s="26"/>
      <c r="E34" s="30"/>
    </row>
    <row r="35" spans="1:5" x14ac:dyDescent="0.25">
      <c r="A35" s="12"/>
      <c r="B35" s="35"/>
      <c r="C35" s="36"/>
      <c r="D35" s="37"/>
      <c r="E35" s="38"/>
    </row>
    <row r="36" spans="1:5" x14ac:dyDescent="0.25">
      <c r="A36" s="39" t="s">
        <v>4</v>
      </c>
      <c r="B36" s="49">
        <f>+B7+B13</f>
        <v>2320383.2842399999</v>
      </c>
      <c r="C36" s="49">
        <f>+C7+C13</f>
        <v>190220.98324999999</v>
      </c>
      <c r="D36" s="49">
        <f>+D7+D13</f>
        <v>2942976.5624200003</v>
      </c>
      <c r="E36" s="50">
        <f>+E7+E13</f>
        <v>99.999999999999943</v>
      </c>
    </row>
    <row r="37" spans="1:5" x14ac:dyDescent="0.25">
      <c r="A37" s="43" t="s">
        <v>32</v>
      </c>
      <c r="B37" s="44">
        <v>3.2730000000000001</v>
      </c>
      <c r="C37" s="45"/>
      <c r="D37" s="45"/>
      <c r="E37" s="46"/>
    </row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6" workbookViewId="0">
      <selection activeCell="A43" sqref="A43"/>
    </sheetView>
  </sheetViews>
  <sheetFormatPr baseColWidth="10" defaultRowHeight="15" x14ac:dyDescent="0.25"/>
  <cols>
    <col min="1" max="1" width="47" customWidth="1"/>
    <col min="2" max="2" width="14" customWidth="1"/>
    <col min="3" max="3" width="15.85546875" customWidth="1"/>
  </cols>
  <sheetData>
    <row r="1" spans="1:5" ht="15.75" x14ac:dyDescent="0.25">
      <c r="A1" s="78" t="s">
        <v>33</v>
      </c>
      <c r="B1" s="78"/>
      <c r="C1" s="78"/>
      <c r="D1" s="78"/>
      <c r="E1" s="78"/>
    </row>
    <row r="2" spans="1:5" x14ac:dyDescent="0.25">
      <c r="A2" s="79" t="s">
        <v>1</v>
      </c>
      <c r="B2" s="79"/>
      <c r="C2" s="79"/>
      <c r="D2" s="79"/>
      <c r="E2" s="79"/>
    </row>
    <row r="3" spans="1:5" x14ac:dyDescent="0.25">
      <c r="A3" s="80"/>
      <c r="B3" s="80"/>
      <c r="C3" s="80"/>
      <c r="D3" s="80"/>
      <c r="E3" s="80"/>
    </row>
    <row r="4" spans="1:5" ht="45" x14ac:dyDescent="0.25">
      <c r="A4" s="1"/>
      <c r="B4" s="2" t="s">
        <v>2</v>
      </c>
      <c r="C4" s="3" t="s">
        <v>3</v>
      </c>
      <c r="D4" s="81" t="s">
        <v>4</v>
      </c>
      <c r="E4" s="82"/>
    </row>
    <row r="5" spans="1:5" x14ac:dyDescent="0.25">
      <c r="A5" s="4" t="s">
        <v>5</v>
      </c>
      <c r="B5" s="5"/>
      <c r="C5" s="5"/>
      <c r="D5" s="83" t="s">
        <v>6</v>
      </c>
      <c r="E5" s="6"/>
    </row>
    <row r="6" spans="1:5" x14ac:dyDescent="0.25">
      <c r="A6" s="7"/>
      <c r="B6" s="8" t="s">
        <v>7</v>
      </c>
      <c r="C6" s="8" t="s">
        <v>8</v>
      </c>
      <c r="D6" s="84"/>
      <c r="E6" s="8" t="s">
        <v>9</v>
      </c>
    </row>
    <row r="7" spans="1:5" x14ac:dyDescent="0.25">
      <c r="A7" s="9" t="s">
        <v>10</v>
      </c>
      <c r="B7" s="10">
        <f>SUM(B8:B11)</f>
        <v>1420320.70154</v>
      </c>
      <c r="C7" s="10">
        <f>SUM(C8:C11)</f>
        <v>122258.72010000001</v>
      </c>
      <c r="D7" s="10">
        <f>SUM(D8:D11)</f>
        <v>1832577.1057200001</v>
      </c>
      <c r="E7" s="11">
        <f>SUM(E8:E11)</f>
        <v>61.680322845223451</v>
      </c>
    </row>
    <row r="8" spans="1:5" x14ac:dyDescent="0.25">
      <c r="A8" s="12" t="s">
        <v>11</v>
      </c>
      <c r="B8" s="13">
        <v>1358713.31</v>
      </c>
      <c r="C8" s="47">
        <v>0</v>
      </c>
      <c r="D8" s="13">
        <v>1358713.31</v>
      </c>
      <c r="E8" s="14">
        <v>45.731184289329001</v>
      </c>
    </row>
    <row r="9" spans="1:5" x14ac:dyDescent="0.25">
      <c r="A9" s="12" t="s">
        <v>12</v>
      </c>
      <c r="B9" s="13">
        <v>46500</v>
      </c>
      <c r="C9" s="13">
        <v>121730</v>
      </c>
      <c r="D9" s="13">
        <v>456973.56</v>
      </c>
      <c r="E9" s="14">
        <v>15.3806854867056</v>
      </c>
    </row>
    <row r="10" spans="1:5" x14ac:dyDescent="0.25">
      <c r="A10" s="12" t="s">
        <v>13</v>
      </c>
      <c r="B10" s="13">
        <v>15106.391540000001</v>
      </c>
      <c r="C10" s="13">
        <v>528.7201</v>
      </c>
      <c r="D10" s="13">
        <v>16889.235720000001</v>
      </c>
      <c r="E10" s="14">
        <v>0.56845306918884697</v>
      </c>
    </row>
    <row r="11" spans="1:5" x14ac:dyDescent="0.25">
      <c r="A11" s="12" t="s">
        <v>14</v>
      </c>
      <c r="B11" s="13">
        <v>1</v>
      </c>
      <c r="C11" s="47">
        <v>0</v>
      </c>
      <c r="D11" s="13">
        <v>1</v>
      </c>
      <c r="E11" s="48">
        <v>0</v>
      </c>
    </row>
    <row r="12" spans="1:5" x14ac:dyDescent="0.25">
      <c r="A12" s="12"/>
      <c r="B12" s="16"/>
      <c r="C12" s="16"/>
      <c r="D12" s="16"/>
      <c r="E12" s="17"/>
    </row>
    <row r="13" spans="1:5" x14ac:dyDescent="0.25">
      <c r="A13" s="9" t="s">
        <v>15</v>
      </c>
      <c r="B13" s="10">
        <f>+B15+B18+B20+B31</f>
        <v>908735.09779999894</v>
      </c>
      <c r="C13" s="10">
        <f>+C15+C18+C20+C31</f>
        <v>68142.313450000001</v>
      </c>
      <c r="D13" s="10">
        <f>+D15+D18+D20+D31</f>
        <v>1138510.9787599989</v>
      </c>
      <c r="E13" s="18">
        <f>+E15+E18+E20+E31</f>
        <v>38.319677154776528</v>
      </c>
    </row>
    <row r="14" spans="1:5" x14ac:dyDescent="0.25">
      <c r="A14" s="12"/>
      <c r="B14" s="16"/>
      <c r="C14" s="16"/>
      <c r="D14" s="16"/>
      <c r="E14" s="19"/>
    </row>
    <row r="15" spans="1:5" ht="16.5" x14ac:dyDescent="0.35">
      <c r="A15" s="20" t="s">
        <v>16</v>
      </c>
      <c r="B15" s="21">
        <f>+B16</f>
        <v>5748.6</v>
      </c>
      <c r="C15" s="21"/>
      <c r="D15" s="21">
        <f>+D16</f>
        <v>5748.6</v>
      </c>
      <c r="E15" s="22">
        <f>+E16</f>
        <v>0.19348473594156301</v>
      </c>
    </row>
    <row r="16" spans="1:5" x14ac:dyDescent="0.25">
      <c r="A16" s="12" t="s">
        <v>18</v>
      </c>
      <c r="B16" s="13">
        <v>5748.6</v>
      </c>
      <c r="C16" s="13"/>
      <c r="D16" s="13">
        <v>5748.6</v>
      </c>
      <c r="E16" s="14">
        <v>0.19348473594156301</v>
      </c>
    </row>
    <row r="17" spans="1:5" x14ac:dyDescent="0.25">
      <c r="A17" s="12"/>
      <c r="B17" s="16"/>
      <c r="C17" s="16"/>
      <c r="D17" s="16"/>
      <c r="E17" s="23"/>
    </row>
    <row r="18" spans="1:5" ht="16.5" x14ac:dyDescent="0.35">
      <c r="A18" s="20" t="s">
        <v>19</v>
      </c>
      <c r="B18" s="21">
        <v>878022.32049999898</v>
      </c>
      <c r="C18" s="21"/>
      <c r="D18" s="21">
        <v>878022.32049999898</v>
      </c>
      <c r="E18" s="22">
        <v>29.552224338576398</v>
      </c>
    </row>
    <row r="19" spans="1:5" x14ac:dyDescent="0.25">
      <c r="A19" s="12"/>
      <c r="B19" s="16"/>
      <c r="C19" s="25"/>
      <c r="D19" s="26"/>
      <c r="E19" s="17"/>
    </row>
    <row r="20" spans="1:5" ht="30.75" x14ac:dyDescent="0.35">
      <c r="A20" s="27" t="s">
        <v>20</v>
      </c>
      <c r="B20" s="21">
        <f>SUM(B21:B29)</f>
        <v>24964.177299999999</v>
      </c>
      <c r="C20" s="21">
        <f>SUM(C21:C29)</f>
        <v>12735.824850000001</v>
      </c>
      <c r="D20" s="21">
        <f>SUM(D21:D29)</f>
        <v>67909.378700000001</v>
      </c>
      <c r="E20" s="22">
        <f>SUM(E21:E29)</f>
        <v>2.2856744608643984</v>
      </c>
    </row>
    <row r="21" spans="1:5" x14ac:dyDescent="0.25">
      <c r="A21" s="12" t="s">
        <v>21</v>
      </c>
      <c r="B21" s="28"/>
      <c r="C21" s="28">
        <v>6987.9826000000003</v>
      </c>
      <c r="D21" s="28">
        <v>23563.477330000002</v>
      </c>
      <c r="E21" s="29">
        <v>0.79309278590614196</v>
      </c>
    </row>
    <row r="22" spans="1:5" x14ac:dyDescent="0.25">
      <c r="A22" s="12" t="s">
        <v>22</v>
      </c>
      <c r="B22" s="28"/>
      <c r="C22" s="28">
        <v>5648.6175700000003</v>
      </c>
      <c r="D22" s="28">
        <v>19047.138449999999</v>
      </c>
      <c r="E22" s="29">
        <v>0.64108314258091292</v>
      </c>
    </row>
    <row r="23" spans="1:5" x14ac:dyDescent="0.25">
      <c r="A23" s="12" t="s">
        <v>23</v>
      </c>
      <c r="B23" s="28">
        <v>10084.59</v>
      </c>
      <c r="C23" s="28"/>
      <c r="D23" s="28">
        <v>10084.59</v>
      </c>
      <c r="E23" s="29">
        <v>0.33942424820459299</v>
      </c>
    </row>
    <row r="24" spans="1:5" x14ac:dyDescent="0.25">
      <c r="A24" s="12" t="s">
        <v>24</v>
      </c>
      <c r="B24" s="28">
        <v>4125.2205000000004</v>
      </c>
      <c r="C24" s="28"/>
      <c r="D24" s="28">
        <v>4125.2205000000004</v>
      </c>
      <c r="E24" s="29">
        <v>0.13884549266660101</v>
      </c>
    </row>
    <row r="25" spans="1:5" x14ac:dyDescent="0.25">
      <c r="A25" s="12" t="s">
        <v>25</v>
      </c>
      <c r="B25" s="28">
        <v>4010.16</v>
      </c>
      <c r="C25" s="28"/>
      <c r="D25" s="28">
        <v>4010.16</v>
      </c>
      <c r="E25" s="29">
        <v>0.13497281924006099</v>
      </c>
    </row>
    <row r="26" spans="1:5" x14ac:dyDescent="0.25">
      <c r="A26" s="12" t="s">
        <v>18</v>
      </c>
      <c r="B26" s="28">
        <v>3001.38</v>
      </c>
      <c r="C26" s="28"/>
      <c r="D26" s="28">
        <v>3001.38</v>
      </c>
      <c r="E26" s="29">
        <v>0.101019590293339</v>
      </c>
    </row>
    <row r="27" spans="1:5" x14ac:dyDescent="0.25">
      <c r="A27" s="12" t="s">
        <v>26</v>
      </c>
      <c r="B27" s="28">
        <v>2335.5808000000002</v>
      </c>
      <c r="C27" s="28"/>
      <c r="D27" s="28">
        <v>2335.5808000000002</v>
      </c>
      <c r="E27" s="29">
        <v>7.8610311094559307E-2</v>
      </c>
    </row>
    <row r="28" spans="1:5" x14ac:dyDescent="0.25">
      <c r="A28" s="12" t="s">
        <v>27</v>
      </c>
      <c r="B28" s="28">
        <v>1407.2460000000001</v>
      </c>
      <c r="C28" s="28"/>
      <c r="D28" s="28">
        <v>1407.2460000000001</v>
      </c>
      <c r="E28" s="29">
        <v>4.7364683699478202E-2</v>
      </c>
    </row>
    <row r="29" spans="1:5" x14ac:dyDescent="0.25">
      <c r="A29" s="12" t="s">
        <v>28</v>
      </c>
      <c r="B29" s="28"/>
      <c r="C29" s="28">
        <v>99.224680000000006</v>
      </c>
      <c r="D29" s="28">
        <v>334.58562000000001</v>
      </c>
      <c r="E29" s="29">
        <v>1.1261387178712001E-2</v>
      </c>
    </row>
    <row r="30" spans="1:5" x14ac:dyDescent="0.25">
      <c r="A30" s="12"/>
      <c r="B30" s="26"/>
      <c r="C30" s="26"/>
      <c r="D30" s="26"/>
      <c r="E30" s="30"/>
    </row>
    <row r="31" spans="1:5" ht="16.5" x14ac:dyDescent="0.35">
      <c r="A31" s="32" t="s">
        <v>29</v>
      </c>
      <c r="B31" s="24"/>
      <c r="C31" s="21">
        <f>+C32+C33</f>
        <v>55406.488599999997</v>
      </c>
      <c r="D31" s="21">
        <f>+D32+D33</f>
        <v>186830.67956000002</v>
      </c>
      <c r="E31" s="22">
        <f>+E32+E33</f>
        <v>6.2882936193941701</v>
      </c>
    </row>
    <row r="32" spans="1:5" x14ac:dyDescent="0.25">
      <c r="A32" s="12" t="s">
        <v>30</v>
      </c>
      <c r="B32" s="16"/>
      <c r="C32" s="33">
        <v>45506.488599999997</v>
      </c>
      <c r="D32" s="28">
        <v>153447.87956</v>
      </c>
      <c r="E32" s="14">
        <v>5.1647048772673898</v>
      </c>
    </row>
    <row r="33" spans="1:5" x14ac:dyDescent="0.25">
      <c r="A33" s="12" t="s">
        <v>31</v>
      </c>
      <c r="B33" s="16"/>
      <c r="C33" s="33">
        <v>9900</v>
      </c>
      <c r="D33" s="28">
        <v>33382.800000000003</v>
      </c>
      <c r="E33" s="14">
        <v>1.1235887421267801</v>
      </c>
    </row>
    <row r="34" spans="1:5" x14ac:dyDescent="0.25">
      <c r="A34" s="34"/>
      <c r="B34" s="26"/>
      <c r="C34" s="26"/>
      <c r="D34" s="26"/>
      <c r="E34" s="30"/>
    </row>
    <row r="35" spans="1:5" x14ac:dyDescent="0.25">
      <c r="A35" s="12"/>
      <c r="B35" s="35"/>
      <c r="C35" s="36"/>
      <c r="D35" s="37"/>
      <c r="E35" s="38"/>
    </row>
    <row r="36" spans="1:5" x14ac:dyDescent="0.25">
      <c r="A36" s="39" t="s">
        <v>4</v>
      </c>
      <c r="B36" s="49">
        <f>+B7+B13</f>
        <v>2329055.799339999</v>
      </c>
      <c r="C36" s="49">
        <f>+C7+C13</f>
        <v>190401.03354999999</v>
      </c>
      <c r="D36" s="49">
        <f>+D7+D13</f>
        <v>2971088.0844799988</v>
      </c>
      <c r="E36" s="50">
        <f>+E7+E13</f>
        <v>99.999999999999972</v>
      </c>
    </row>
    <row r="37" spans="1:5" x14ac:dyDescent="0.25">
      <c r="A37" s="43" t="s">
        <v>32</v>
      </c>
      <c r="B37" s="44">
        <v>3.3719999999999999</v>
      </c>
      <c r="C37" s="45"/>
      <c r="D37" s="45"/>
      <c r="E37" s="46"/>
    </row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A20" sqref="A20"/>
    </sheetView>
  </sheetViews>
  <sheetFormatPr baseColWidth="10" defaultRowHeight="15" x14ac:dyDescent="0.25"/>
  <cols>
    <col min="1" max="1" width="53.28515625" customWidth="1"/>
    <col min="2" max="2" width="15.42578125" customWidth="1"/>
    <col min="3" max="3" width="14.85546875" customWidth="1"/>
  </cols>
  <sheetData>
    <row r="1" spans="1:5" ht="15.75" x14ac:dyDescent="0.25">
      <c r="A1" s="78" t="s">
        <v>0</v>
      </c>
      <c r="B1" s="78"/>
      <c r="C1" s="78"/>
      <c r="D1" s="78"/>
      <c r="E1" s="78"/>
    </row>
    <row r="2" spans="1:5" x14ac:dyDescent="0.25">
      <c r="A2" s="79" t="s">
        <v>1</v>
      </c>
      <c r="B2" s="79"/>
      <c r="C2" s="79"/>
      <c r="D2" s="79"/>
      <c r="E2" s="79"/>
    </row>
    <row r="3" spans="1:5" x14ac:dyDescent="0.25">
      <c r="A3" s="80"/>
      <c r="B3" s="80"/>
      <c r="C3" s="80"/>
      <c r="D3" s="80"/>
      <c r="E3" s="80"/>
    </row>
    <row r="4" spans="1:5" ht="45" x14ac:dyDescent="0.25">
      <c r="A4" s="1"/>
      <c r="B4" s="2" t="s">
        <v>2</v>
      </c>
      <c r="C4" s="3" t="s">
        <v>3</v>
      </c>
      <c r="D4" s="81" t="s">
        <v>4</v>
      </c>
      <c r="E4" s="82"/>
    </row>
    <row r="5" spans="1:5" x14ac:dyDescent="0.25">
      <c r="A5" s="4" t="s">
        <v>5</v>
      </c>
      <c r="B5" s="5"/>
      <c r="C5" s="5"/>
      <c r="D5" s="83" t="s">
        <v>6</v>
      </c>
      <c r="E5" s="6"/>
    </row>
    <row r="6" spans="1:5" x14ac:dyDescent="0.25">
      <c r="A6" s="7"/>
      <c r="B6" s="8" t="s">
        <v>7</v>
      </c>
      <c r="C6" s="8" t="s">
        <v>8</v>
      </c>
      <c r="D6" s="84"/>
      <c r="E6" s="8" t="s">
        <v>9</v>
      </c>
    </row>
    <row r="7" spans="1:5" x14ac:dyDescent="0.25">
      <c r="A7" s="9" t="s">
        <v>10</v>
      </c>
      <c r="B7" s="10">
        <f>SUM(B8:B11)</f>
        <v>1416346.9461600001</v>
      </c>
      <c r="C7" s="10">
        <f>SUM(C8:C11)</f>
        <v>104565.72388999999</v>
      </c>
      <c r="D7" s="10">
        <f>SUM(D8:D11)</f>
        <v>1760263.6120300002</v>
      </c>
      <c r="E7" s="11">
        <f>SUM(E8:E11)</f>
        <v>59.351114791056766</v>
      </c>
    </row>
    <row r="8" spans="1:5" x14ac:dyDescent="0.25">
      <c r="A8" s="12" t="s">
        <v>11</v>
      </c>
      <c r="B8" s="13">
        <v>1367694.1640000001</v>
      </c>
      <c r="C8" s="13"/>
      <c r="D8" s="13">
        <v>1367694.1640000001</v>
      </c>
      <c r="E8" s="14">
        <v>46.1148085358749</v>
      </c>
    </row>
    <row r="9" spans="1:5" x14ac:dyDescent="0.25">
      <c r="A9" s="12" t="s">
        <v>12</v>
      </c>
      <c r="B9" s="13">
        <v>46500</v>
      </c>
      <c r="C9" s="13">
        <v>103730</v>
      </c>
      <c r="D9" s="13">
        <v>387667.97</v>
      </c>
      <c r="E9" s="14">
        <v>13.0710758900637</v>
      </c>
    </row>
    <row r="10" spans="1:5" x14ac:dyDescent="0.25">
      <c r="A10" s="12" t="s">
        <v>13</v>
      </c>
      <c r="B10" s="13">
        <v>2151.7821600000002</v>
      </c>
      <c r="C10" s="13">
        <v>835.72388999999998</v>
      </c>
      <c r="D10" s="13">
        <v>4900.4780300000002</v>
      </c>
      <c r="E10" s="14">
        <v>0.16523036511817102</v>
      </c>
    </row>
    <row r="11" spans="1:5" x14ac:dyDescent="0.25">
      <c r="A11" s="12" t="s">
        <v>14</v>
      </c>
      <c r="B11" s="13">
        <v>1</v>
      </c>
      <c r="C11" s="13"/>
      <c r="D11" s="13">
        <v>1</v>
      </c>
      <c r="E11" s="15">
        <v>0</v>
      </c>
    </row>
    <row r="12" spans="1:5" x14ac:dyDescent="0.25">
      <c r="A12" s="12"/>
      <c r="B12" s="16"/>
      <c r="C12" s="16"/>
      <c r="D12" s="16"/>
      <c r="E12" s="17"/>
    </row>
    <row r="13" spans="1:5" x14ac:dyDescent="0.25">
      <c r="A13" s="9" t="s">
        <v>15</v>
      </c>
      <c r="B13" s="10">
        <f>+B15+B19+B21+B32</f>
        <v>922716.15634999995</v>
      </c>
      <c r="C13" s="10">
        <f>+C15+C19+C21+C32</f>
        <v>86003.996379999997</v>
      </c>
      <c r="D13" s="10">
        <f>+D15+D19+D21+D32</f>
        <v>1205583.3004299998</v>
      </c>
      <c r="E13" s="18">
        <f>+E15+E19+E21+E32</f>
        <v>40.648885208943192</v>
      </c>
    </row>
    <row r="14" spans="1:5" x14ac:dyDescent="0.25">
      <c r="A14" s="12"/>
      <c r="B14" s="16"/>
      <c r="C14" s="16"/>
      <c r="D14" s="16"/>
      <c r="E14" s="19"/>
    </row>
    <row r="15" spans="1:5" ht="16.5" x14ac:dyDescent="0.35">
      <c r="A15" s="20" t="s">
        <v>16</v>
      </c>
      <c r="B15" s="21">
        <f>+B16+B17</f>
        <v>19065.72</v>
      </c>
      <c r="C15" s="21"/>
      <c r="D15" s="21">
        <f>+D16+D17</f>
        <v>19065.72</v>
      </c>
      <c r="E15" s="22">
        <f>+E16+E17</f>
        <v>0.64284256710376608</v>
      </c>
    </row>
    <row r="16" spans="1:5" x14ac:dyDescent="0.25">
      <c r="A16" s="12" t="s">
        <v>17</v>
      </c>
      <c r="B16" s="13">
        <v>13290.06</v>
      </c>
      <c r="C16" s="13"/>
      <c r="D16" s="13">
        <v>13290.06</v>
      </c>
      <c r="E16" s="14">
        <v>0.44810352230931105</v>
      </c>
    </row>
    <row r="17" spans="1:5" x14ac:dyDescent="0.25">
      <c r="A17" s="12" t="s">
        <v>18</v>
      </c>
      <c r="B17" s="13">
        <v>5775.66</v>
      </c>
      <c r="C17" s="13"/>
      <c r="D17" s="13">
        <v>5775.66</v>
      </c>
      <c r="E17" s="14">
        <v>0.194739044794455</v>
      </c>
    </row>
    <row r="18" spans="1:5" x14ac:dyDescent="0.25">
      <c r="A18" s="12"/>
      <c r="B18" s="16"/>
      <c r="C18" s="16"/>
      <c r="D18" s="16"/>
      <c r="E18" s="23"/>
    </row>
    <row r="19" spans="1:5" ht="16.5" x14ac:dyDescent="0.35">
      <c r="A19" s="20" t="s">
        <v>19</v>
      </c>
      <c r="B19" s="21">
        <v>883790.63650000002</v>
      </c>
      <c r="C19" s="24"/>
      <c r="D19" s="21">
        <v>883790.63650000002</v>
      </c>
      <c r="E19" s="22">
        <v>29.798939748927999</v>
      </c>
    </row>
    <row r="20" spans="1:5" x14ac:dyDescent="0.25">
      <c r="A20" s="12"/>
      <c r="B20" s="16"/>
      <c r="C20" s="25"/>
      <c r="D20" s="26"/>
      <c r="E20" s="17"/>
    </row>
    <row r="21" spans="1:5" ht="30.75" x14ac:dyDescent="0.35">
      <c r="A21" s="27" t="s">
        <v>20</v>
      </c>
      <c r="B21" s="21">
        <f>SUM(B22:B29)</f>
        <v>19859.799849999999</v>
      </c>
      <c r="C21" s="21">
        <f>SUM(C22:C29)</f>
        <v>12097.50778</v>
      </c>
      <c r="D21" s="21">
        <f>SUM(D22:D29)</f>
        <v>59648.502930000002</v>
      </c>
      <c r="E21" s="22">
        <f>SUM(E22:E29)</f>
        <v>2.0111801047858546</v>
      </c>
    </row>
    <row r="22" spans="1:5" x14ac:dyDescent="0.25">
      <c r="A22" s="12" t="s">
        <v>21</v>
      </c>
      <c r="B22" s="28"/>
      <c r="C22" s="28">
        <v>7005.6863999999996</v>
      </c>
      <c r="D22" s="28">
        <v>23041.702570000001</v>
      </c>
      <c r="E22" s="29">
        <v>0.77690154006983503</v>
      </c>
    </row>
    <row r="23" spans="1:5" x14ac:dyDescent="0.25">
      <c r="A23" s="12" t="s">
        <v>22</v>
      </c>
      <c r="B23" s="28"/>
      <c r="C23" s="28">
        <v>4994.21569</v>
      </c>
      <c r="D23" s="28">
        <v>16425.975399999999</v>
      </c>
      <c r="E23" s="29">
        <v>0.55383778809923401</v>
      </c>
    </row>
    <row r="24" spans="1:5" x14ac:dyDescent="0.25">
      <c r="A24" s="12" t="s">
        <v>23</v>
      </c>
      <c r="B24" s="28">
        <v>8080.19</v>
      </c>
      <c r="C24" s="28"/>
      <c r="D24" s="28">
        <v>8080.19</v>
      </c>
      <c r="E24" s="29">
        <v>0.27244132832571699</v>
      </c>
    </row>
    <row r="25" spans="1:5" x14ac:dyDescent="0.25">
      <c r="A25" s="12" t="s">
        <v>24</v>
      </c>
      <c r="B25" s="28">
        <v>4029.87129</v>
      </c>
      <c r="C25" s="28"/>
      <c r="D25" s="28">
        <v>4029.87129</v>
      </c>
      <c r="E25" s="29">
        <v>0.13587594935629899</v>
      </c>
    </row>
    <row r="26" spans="1:5" x14ac:dyDescent="0.25">
      <c r="A26" s="12" t="s">
        <v>25</v>
      </c>
      <c r="B26" s="28">
        <v>4009.52</v>
      </c>
      <c r="C26" s="28"/>
      <c r="D26" s="28">
        <v>4009.52</v>
      </c>
      <c r="E26" s="29">
        <v>0.13518976097697299</v>
      </c>
    </row>
    <row r="27" spans="1:5" x14ac:dyDescent="0.25">
      <c r="A27" s="12" t="s">
        <v>18</v>
      </c>
      <c r="B27" s="28">
        <v>2334.0128</v>
      </c>
      <c r="C27" s="28"/>
      <c r="D27" s="28">
        <v>2334.0128</v>
      </c>
      <c r="E27" s="29">
        <v>7.8696360798598194E-2</v>
      </c>
    </row>
    <row r="28" spans="1:5" x14ac:dyDescent="0.25">
      <c r="A28" s="12" t="s">
        <v>26</v>
      </c>
      <c r="B28" s="28">
        <v>1406.2057600000001</v>
      </c>
      <c r="C28" s="28"/>
      <c r="D28" s="28">
        <v>1406.2057600000001</v>
      </c>
      <c r="E28" s="29">
        <v>4.7413311463427699E-2</v>
      </c>
    </row>
    <row r="29" spans="1:5" x14ac:dyDescent="0.25">
      <c r="A29" s="12" t="s">
        <v>27</v>
      </c>
      <c r="B29" s="28"/>
      <c r="C29" s="28">
        <v>97.605689999999996</v>
      </c>
      <c r="D29" s="28">
        <v>321.02510999999998</v>
      </c>
      <c r="E29" s="29">
        <v>1.0824065695770701E-2</v>
      </c>
    </row>
    <row r="30" spans="1:5" x14ac:dyDescent="0.25">
      <c r="A30" s="12" t="s">
        <v>28</v>
      </c>
      <c r="B30" s="26"/>
      <c r="C30" s="26"/>
      <c r="D30" s="26"/>
      <c r="E30" s="30"/>
    </row>
    <row r="31" spans="1:5" x14ac:dyDescent="0.25">
      <c r="A31" s="12"/>
      <c r="B31" s="16"/>
      <c r="C31" s="16"/>
      <c r="D31" s="16"/>
      <c r="E31" s="31"/>
    </row>
    <row r="32" spans="1:5" ht="16.5" x14ac:dyDescent="0.35">
      <c r="A32" s="32" t="s">
        <v>29</v>
      </c>
      <c r="B32" s="21"/>
      <c r="C32" s="21">
        <v>73906.488599999997</v>
      </c>
      <c r="D32" s="21">
        <v>243078.44099999999</v>
      </c>
      <c r="E32" s="22">
        <v>8.1959227881255696</v>
      </c>
    </row>
    <row r="33" spans="1:5" x14ac:dyDescent="0.25">
      <c r="A33" s="12" t="s">
        <v>30</v>
      </c>
      <c r="B33" s="16"/>
      <c r="C33" s="33">
        <v>45506.488599999997</v>
      </c>
      <c r="D33" s="28">
        <v>149670.84099999999</v>
      </c>
      <c r="E33" s="14">
        <v>5.0464806809824001</v>
      </c>
    </row>
    <row r="34" spans="1:5" x14ac:dyDescent="0.25">
      <c r="A34" s="12" t="s">
        <v>31</v>
      </c>
      <c r="B34" s="16"/>
      <c r="C34" s="33">
        <v>28400</v>
      </c>
      <c r="D34" s="28">
        <v>93407.6</v>
      </c>
      <c r="E34" s="14">
        <v>3.1494421071431802</v>
      </c>
    </row>
    <row r="35" spans="1:5" x14ac:dyDescent="0.25">
      <c r="A35" s="34"/>
      <c r="B35" s="26"/>
      <c r="C35" s="26"/>
      <c r="D35" s="26"/>
      <c r="E35" s="30"/>
    </row>
    <row r="36" spans="1:5" x14ac:dyDescent="0.25">
      <c r="A36" s="12"/>
      <c r="B36" s="35"/>
      <c r="C36" s="36"/>
      <c r="D36" s="37"/>
      <c r="E36" s="38"/>
    </row>
    <row r="37" spans="1:5" x14ac:dyDescent="0.25">
      <c r="A37" s="39" t="s">
        <v>4</v>
      </c>
      <c r="B37" s="40">
        <f>+B7+B13</f>
        <v>2339063.1025100001</v>
      </c>
      <c r="C37" s="41">
        <f>+C7+C13</f>
        <v>190569.72026999999</v>
      </c>
      <c r="D37" s="41">
        <f>+D7+D13</f>
        <v>2965846.9124600003</v>
      </c>
      <c r="E37" s="42">
        <f>+E7+E13</f>
        <v>99.999999999999957</v>
      </c>
    </row>
    <row r="38" spans="1:5" x14ac:dyDescent="0.25">
      <c r="A38" s="43" t="s">
        <v>32</v>
      </c>
      <c r="B38" s="44">
        <v>3.2890000000000001</v>
      </c>
      <c r="C38" s="45"/>
      <c r="D38" s="45"/>
      <c r="E38" s="46"/>
    </row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16" workbookViewId="0">
      <selection activeCell="H6" sqref="H6"/>
    </sheetView>
  </sheetViews>
  <sheetFormatPr baseColWidth="10" defaultRowHeight="15" x14ac:dyDescent="0.25"/>
  <cols>
    <col min="1" max="1" width="38.85546875" customWidth="1"/>
    <col min="2" max="2" width="18.5703125" customWidth="1"/>
    <col min="3" max="3" width="16.42578125" customWidth="1"/>
    <col min="4" max="4" width="16.5703125" customWidth="1"/>
  </cols>
  <sheetData>
    <row r="1" spans="1:5" ht="15.75" x14ac:dyDescent="0.25">
      <c r="A1" s="78" t="s">
        <v>38</v>
      </c>
      <c r="B1" s="78"/>
      <c r="C1" s="78"/>
      <c r="D1" s="78"/>
      <c r="E1" s="78"/>
    </row>
    <row r="2" spans="1:5" x14ac:dyDescent="0.25">
      <c r="A2" s="79" t="s">
        <v>1</v>
      </c>
      <c r="B2" s="79"/>
      <c r="C2" s="79"/>
      <c r="D2" s="79"/>
      <c r="E2" s="79"/>
    </row>
    <row r="3" spans="1:5" x14ac:dyDescent="0.25">
      <c r="A3" s="80"/>
      <c r="B3" s="80"/>
      <c r="C3" s="80"/>
      <c r="D3" s="80"/>
      <c r="E3" s="80"/>
    </row>
    <row r="4" spans="1:5" ht="45" x14ac:dyDescent="0.25">
      <c r="A4" s="1"/>
      <c r="B4" s="2" t="s">
        <v>2</v>
      </c>
      <c r="C4" s="3" t="s">
        <v>3</v>
      </c>
      <c r="D4" s="81" t="s">
        <v>4</v>
      </c>
      <c r="E4" s="82"/>
    </row>
    <row r="5" spans="1:5" x14ac:dyDescent="0.25">
      <c r="A5" s="4" t="s">
        <v>5</v>
      </c>
      <c r="B5" s="5"/>
      <c r="C5" s="5"/>
      <c r="D5" s="83" t="s">
        <v>6</v>
      </c>
      <c r="E5" s="6"/>
    </row>
    <row r="6" spans="1:5" x14ac:dyDescent="0.25">
      <c r="A6" s="7"/>
      <c r="B6" s="8" t="s">
        <v>7</v>
      </c>
      <c r="C6" s="8" t="s">
        <v>8</v>
      </c>
      <c r="D6" s="84"/>
      <c r="E6" s="8" t="s">
        <v>9</v>
      </c>
    </row>
    <row r="7" spans="1:5" x14ac:dyDescent="0.25">
      <c r="A7" s="9" t="s">
        <v>10</v>
      </c>
      <c r="B7" s="10">
        <v>1618677.7000699998</v>
      </c>
      <c r="C7" s="10">
        <v>91682.31624</v>
      </c>
      <c r="D7" s="10">
        <v>1926271.8710599998</v>
      </c>
      <c r="E7" s="18">
        <v>62.572603929076315</v>
      </c>
    </row>
    <row r="8" spans="1:5" x14ac:dyDescent="0.25">
      <c r="A8" s="12" t="s">
        <v>11</v>
      </c>
      <c r="B8" s="13">
        <v>1372894.8259999999</v>
      </c>
      <c r="C8" s="47">
        <v>0</v>
      </c>
      <c r="D8" s="13">
        <v>1372894.8259999999</v>
      </c>
      <c r="E8" s="14">
        <v>44.596845373207302</v>
      </c>
    </row>
    <row r="9" spans="1:5" x14ac:dyDescent="0.25">
      <c r="A9" s="12" t="s">
        <v>12</v>
      </c>
      <c r="B9" s="13">
        <v>96800</v>
      </c>
      <c r="C9" s="13">
        <v>91600</v>
      </c>
      <c r="D9" s="13">
        <v>404118</v>
      </c>
      <c r="E9" s="14">
        <v>13.1272895907394</v>
      </c>
    </row>
    <row r="10" spans="1:5" x14ac:dyDescent="0.25">
      <c r="A10" s="12" t="s">
        <v>13</v>
      </c>
      <c r="B10" s="13">
        <v>148981.87406999999</v>
      </c>
      <c r="C10" s="13">
        <v>82.316239999999993</v>
      </c>
      <c r="D10" s="13">
        <v>149258.04506</v>
      </c>
      <c r="E10" s="14">
        <v>4.8484689651296096</v>
      </c>
    </row>
    <row r="11" spans="1:5" x14ac:dyDescent="0.25">
      <c r="A11" s="12" t="s">
        <v>14</v>
      </c>
      <c r="B11" s="13">
        <v>1</v>
      </c>
      <c r="C11" s="47">
        <v>0</v>
      </c>
      <c r="D11" s="13">
        <v>1</v>
      </c>
      <c r="E11" s="48">
        <v>0</v>
      </c>
    </row>
    <row r="12" spans="1:5" x14ac:dyDescent="0.25">
      <c r="A12" s="12"/>
      <c r="B12" s="16"/>
      <c r="C12" s="16"/>
      <c r="D12" s="16"/>
      <c r="E12" s="17"/>
    </row>
    <row r="13" spans="1:5" x14ac:dyDescent="0.25">
      <c r="A13" s="9" t="s">
        <v>15</v>
      </c>
      <c r="B13" s="10">
        <v>791871.0612</v>
      </c>
      <c r="C13" s="10">
        <v>107396.52219</v>
      </c>
      <c r="D13" s="10">
        <v>1152186.3931499999</v>
      </c>
      <c r="E13" s="52">
        <v>37.427396070923777</v>
      </c>
    </row>
    <row r="14" spans="1:5" x14ac:dyDescent="0.25">
      <c r="A14" s="12"/>
      <c r="B14" s="16"/>
      <c r="C14" s="16"/>
      <c r="D14" s="16"/>
      <c r="E14" s="19"/>
    </row>
    <row r="15" spans="1:5" ht="16.5" x14ac:dyDescent="0.35">
      <c r="A15" s="20" t="s">
        <v>16</v>
      </c>
      <c r="B15" s="21">
        <v>19155.5</v>
      </c>
      <c r="C15" s="21"/>
      <c r="D15" s="21">
        <v>19155.5</v>
      </c>
      <c r="E15" s="22">
        <v>0.62224349263187595</v>
      </c>
    </row>
    <row r="16" spans="1:5" x14ac:dyDescent="0.25">
      <c r="A16" s="12" t="s">
        <v>17</v>
      </c>
      <c r="B16" s="13">
        <v>13346.9</v>
      </c>
      <c r="C16" s="13"/>
      <c r="D16" s="13">
        <v>13346.9</v>
      </c>
      <c r="E16" s="14">
        <v>0.43355807323266898</v>
      </c>
    </row>
    <row r="17" spans="1:5" x14ac:dyDescent="0.25">
      <c r="A17" s="12" t="s">
        <v>18</v>
      </c>
      <c r="B17" s="13">
        <v>5808.6</v>
      </c>
      <c r="C17" s="13"/>
      <c r="D17" s="13">
        <v>5808.6</v>
      </c>
      <c r="E17" s="14">
        <v>0.18868541939920699</v>
      </c>
    </row>
    <row r="18" spans="1:5" x14ac:dyDescent="0.25">
      <c r="A18" s="12"/>
      <c r="B18" s="16"/>
      <c r="C18" s="16"/>
      <c r="D18" s="16"/>
      <c r="E18" s="23"/>
    </row>
    <row r="19" spans="1:5" ht="16.5" x14ac:dyDescent="0.35">
      <c r="A19" s="20" t="s">
        <v>19</v>
      </c>
      <c r="B19" s="21">
        <v>752940.43700000003</v>
      </c>
      <c r="C19" s="24"/>
      <c r="D19" s="21">
        <v>752940.43700000003</v>
      </c>
      <c r="E19" s="22">
        <v>24.458368993900002</v>
      </c>
    </row>
    <row r="20" spans="1:5" x14ac:dyDescent="0.25">
      <c r="A20" s="12"/>
      <c r="B20" s="16"/>
      <c r="C20" s="25"/>
      <c r="D20" s="26"/>
      <c r="E20" s="17"/>
    </row>
    <row r="21" spans="1:5" ht="30.75" x14ac:dyDescent="0.35">
      <c r="A21" s="27" t="s">
        <v>20</v>
      </c>
      <c r="B21" s="21">
        <v>19775.124199999998</v>
      </c>
      <c r="C21" s="21">
        <v>12160.033590000001</v>
      </c>
      <c r="D21" s="21">
        <v>60572.036890000003</v>
      </c>
      <c r="E21" s="22">
        <v>1.9676101271311337</v>
      </c>
    </row>
    <row r="22" spans="1:5" x14ac:dyDescent="0.25">
      <c r="A22" s="12" t="s">
        <v>21</v>
      </c>
      <c r="B22" s="47"/>
      <c r="C22" s="28">
        <v>7052.5248000000001</v>
      </c>
      <c r="D22" s="28">
        <v>23661.220700000002</v>
      </c>
      <c r="E22" s="29">
        <v>0.76860643722699196</v>
      </c>
    </row>
    <row r="23" spans="1:5" x14ac:dyDescent="0.25">
      <c r="A23" s="12" t="s">
        <v>22</v>
      </c>
      <c r="B23" s="47"/>
      <c r="C23" s="28">
        <v>5010.13843</v>
      </c>
      <c r="D23" s="28">
        <v>16809.014429999999</v>
      </c>
      <c r="E23" s="29">
        <v>0.54602071711115896</v>
      </c>
    </row>
    <row r="24" spans="1:5" x14ac:dyDescent="0.25">
      <c r="A24" s="12" t="s">
        <v>23</v>
      </c>
      <c r="B24" s="28">
        <v>8086.55</v>
      </c>
      <c r="C24" s="47"/>
      <c r="D24" s="28">
        <v>8086.55</v>
      </c>
      <c r="E24" s="29">
        <v>0.26268189895029104</v>
      </c>
    </row>
    <row r="25" spans="1:5" x14ac:dyDescent="0.25">
      <c r="A25" s="12" t="s">
        <v>25</v>
      </c>
      <c r="B25" s="28">
        <v>4012.52</v>
      </c>
      <c r="C25" s="47"/>
      <c r="D25" s="28">
        <v>4012.52</v>
      </c>
      <c r="E25" s="29">
        <v>0.130341910107032</v>
      </c>
    </row>
    <row r="26" spans="1:5" x14ac:dyDescent="0.25">
      <c r="A26" s="12" t="s">
        <v>24</v>
      </c>
      <c r="B26" s="28">
        <v>3939.1247199999998</v>
      </c>
      <c r="C26" s="47"/>
      <c r="D26" s="28">
        <v>3939.1247199999998</v>
      </c>
      <c r="E26" s="29">
        <v>0.12795775227403902</v>
      </c>
    </row>
    <row r="27" spans="1:5" x14ac:dyDescent="0.25">
      <c r="A27" s="12" t="s">
        <v>26</v>
      </c>
      <c r="B27" s="28">
        <v>2331.4367999999999</v>
      </c>
      <c r="C27" s="47"/>
      <c r="D27" s="28">
        <v>2331.4367999999999</v>
      </c>
      <c r="E27" s="29">
        <v>7.5733934237293896E-2</v>
      </c>
    </row>
    <row r="28" spans="1:5" x14ac:dyDescent="0.25">
      <c r="A28" s="12" t="s">
        <v>27</v>
      </c>
      <c r="B28" s="28">
        <v>1405.4926800000001</v>
      </c>
      <c r="C28" s="47"/>
      <c r="D28" s="28">
        <v>1405.4926800000001</v>
      </c>
      <c r="E28" s="29">
        <v>4.5655747648024603E-2</v>
      </c>
    </row>
    <row r="29" spans="1:5" x14ac:dyDescent="0.25">
      <c r="A29" s="12" t="s">
        <v>28</v>
      </c>
      <c r="B29" s="47"/>
      <c r="C29" s="28">
        <v>97.370360000000005</v>
      </c>
      <c r="D29" s="28">
        <v>326.67756000000003</v>
      </c>
      <c r="E29" s="29">
        <v>1.06117295763023E-2</v>
      </c>
    </row>
    <row r="30" spans="1:5" x14ac:dyDescent="0.25">
      <c r="A30" s="12"/>
      <c r="B30" s="26"/>
      <c r="C30" s="26"/>
      <c r="D30" s="26"/>
      <c r="E30" s="30"/>
    </row>
    <row r="31" spans="1:5" ht="16.5" x14ac:dyDescent="0.35">
      <c r="A31" s="32" t="s">
        <v>29</v>
      </c>
      <c r="B31" s="21"/>
      <c r="C31" s="21">
        <v>95236.488599999997</v>
      </c>
      <c r="D31" s="21">
        <v>319518.41926</v>
      </c>
      <c r="E31" s="22">
        <v>10.379173457260759</v>
      </c>
    </row>
    <row r="32" spans="1:5" x14ac:dyDescent="0.25">
      <c r="A32" s="12" t="s">
        <v>31</v>
      </c>
      <c r="B32" s="16"/>
      <c r="C32" s="33">
        <v>49730</v>
      </c>
      <c r="D32" s="28">
        <v>166844.15</v>
      </c>
      <c r="E32" s="14">
        <v>5.4197325374538199</v>
      </c>
    </row>
    <row r="33" spans="1:5" x14ac:dyDescent="0.25">
      <c r="A33" s="12" t="s">
        <v>30</v>
      </c>
      <c r="B33" s="16"/>
      <c r="C33" s="33">
        <v>45506.488599999997</v>
      </c>
      <c r="D33" s="28">
        <v>152674.26926</v>
      </c>
      <c r="E33" s="14">
        <v>4.9594409198069398</v>
      </c>
    </row>
    <row r="34" spans="1:5" x14ac:dyDescent="0.25">
      <c r="A34" s="34"/>
      <c r="B34" s="26"/>
      <c r="C34" s="26"/>
      <c r="D34" s="26"/>
      <c r="E34" s="30"/>
    </row>
    <row r="35" spans="1:5" x14ac:dyDescent="0.25">
      <c r="A35" s="12"/>
      <c r="B35" s="35"/>
      <c r="C35" s="36"/>
      <c r="D35" s="37"/>
      <c r="E35" s="38"/>
    </row>
    <row r="36" spans="1:5" x14ac:dyDescent="0.25">
      <c r="A36" s="39" t="s">
        <v>4</v>
      </c>
      <c r="B36" s="40">
        <v>2410548.7612699997</v>
      </c>
      <c r="C36" s="53">
        <v>199078.83843</v>
      </c>
      <c r="D36" s="49">
        <v>3078458.2642099997</v>
      </c>
      <c r="E36" s="50">
        <v>100.00000000000009</v>
      </c>
    </row>
    <row r="37" spans="1:5" x14ac:dyDescent="0.25">
      <c r="A37" s="43" t="s">
        <v>32</v>
      </c>
      <c r="B37" s="44">
        <v>3.355</v>
      </c>
      <c r="C37" s="45"/>
      <c r="D37" s="45"/>
      <c r="E37" s="46"/>
    </row>
    <row r="39" spans="1:5" x14ac:dyDescent="0.25">
      <c r="A39" t="s">
        <v>39</v>
      </c>
      <c r="B39" s="54">
        <v>0.7830376618370688</v>
      </c>
      <c r="C39" s="55">
        <v>0.2169623381629312</v>
      </c>
    </row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H7" sqref="H7"/>
    </sheetView>
  </sheetViews>
  <sheetFormatPr baseColWidth="10" defaultRowHeight="15" x14ac:dyDescent="0.25"/>
  <cols>
    <col min="1" max="1" width="49.85546875" customWidth="1"/>
    <col min="2" max="2" width="17.28515625" customWidth="1"/>
    <col min="3" max="3" width="19.42578125" customWidth="1"/>
  </cols>
  <sheetData>
    <row r="1" spans="1:5" ht="15.75" x14ac:dyDescent="0.25">
      <c r="A1" s="78" t="s">
        <v>40</v>
      </c>
      <c r="B1" s="78"/>
      <c r="C1" s="78"/>
      <c r="D1" s="78"/>
      <c r="E1" s="78"/>
    </row>
    <row r="2" spans="1:5" x14ac:dyDescent="0.25">
      <c r="A2" s="79" t="s">
        <v>1</v>
      </c>
      <c r="B2" s="79"/>
      <c r="C2" s="79"/>
      <c r="D2" s="79"/>
      <c r="E2" s="79"/>
    </row>
    <row r="3" spans="1:5" x14ac:dyDescent="0.25">
      <c r="A3" s="80"/>
      <c r="B3" s="80"/>
      <c r="C3" s="80"/>
      <c r="D3" s="80"/>
      <c r="E3" s="80"/>
    </row>
    <row r="4" spans="1:5" ht="45" x14ac:dyDescent="0.25">
      <c r="A4" s="1"/>
      <c r="B4" s="2" t="s">
        <v>2</v>
      </c>
      <c r="C4" s="3" t="s">
        <v>3</v>
      </c>
      <c r="D4" s="81" t="s">
        <v>4</v>
      </c>
      <c r="E4" s="82"/>
    </row>
    <row r="5" spans="1:5" x14ac:dyDescent="0.25">
      <c r="A5" s="4" t="s">
        <v>5</v>
      </c>
      <c r="B5" s="5"/>
      <c r="C5" s="5"/>
      <c r="D5" s="83" t="s">
        <v>6</v>
      </c>
      <c r="E5" s="6"/>
    </row>
    <row r="6" spans="1:5" x14ac:dyDescent="0.25">
      <c r="A6" s="7"/>
      <c r="B6" s="8" t="s">
        <v>7</v>
      </c>
      <c r="C6" s="8" t="s">
        <v>8</v>
      </c>
      <c r="D6" s="84"/>
      <c r="E6" s="8" t="s">
        <v>9</v>
      </c>
    </row>
    <row r="7" spans="1:5" x14ac:dyDescent="0.25">
      <c r="A7" s="9" t="s">
        <v>10</v>
      </c>
      <c r="B7" s="10">
        <v>1573528.3163299998</v>
      </c>
      <c r="C7" s="10">
        <v>83517.163480000003</v>
      </c>
      <c r="D7" s="10">
        <v>1856818.5348541599</v>
      </c>
      <c r="E7" s="56">
        <v>59.800000000000004</v>
      </c>
    </row>
    <row r="8" spans="1:5" x14ac:dyDescent="0.25">
      <c r="A8" s="12" t="s">
        <v>11</v>
      </c>
      <c r="B8" s="13">
        <v>1419134.9979999999</v>
      </c>
      <c r="C8" s="13"/>
      <c r="D8" s="13">
        <v>1419134.9979999999</v>
      </c>
      <c r="E8" s="14">
        <v>45.7</v>
      </c>
    </row>
    <row r="9" spans="1:5" x14ac:dyDescent="0.25">
      <c r="A9" s="12" t="s">
        <v>12</v>
      </c>
      <c r="B9" s="13">
        <v>126800</v>
      </c>
      <c r="C9" s="13">
        <v>81600</v>
      </c>
      <c r="D9" s="13">
        <v>403587.2</v>
      </c>
      <c r="E9" s="14">
        <v>13</v>
      </c>
    </row>
    <row r="10" spans="1:5" x14ac:dyDescent="0.25">
      <c r="A10" s="12" t="s">
        <v>13</v>
      </c>
      <c r="B10" s="13">
        <v>27592.318329999998</v>
      </c>
      <c r="C10" s="13">
        <v>1917.1634799999999</v>
      </c>
      <c r="D10" s="13">
        <v>34095.336854159999</v>
      </c>
      <c r="E10" s="14">
        <v>1.1000000000000001</v>
      </c>
    </row>
    <row r="11" spans="1:5" x14ac:dyDescent="0.25">
      <c r="A11" s="12" t="s">
        <v>14</v>
      </c>
      <c r="B11" s="13">
        <v>1</v>
      </c>
      <c r="C11" s="13"/>
      <c r="D11" s="13">
        <v>1</v>
      </c>
      <c r="E11" s="15">
        <v>0</v>
      </c>
    </row>
    <row r="12" spans="1:5" x14ac:dyDescent="0.25">
      <c r="A12" s="12"/>
      <c r="B12" s="16"/>
      <c r="C12" s="16"/>
      <c r="D12" s="16"/>
      <c r="E12" s="17"/>
    </row>
    <row r="13" spans="1:5" x14ac:dyDescent="0.25">
      <c r="A13" s="9" t="s">
        <v>15</v>
      </c>
      <c r="B13" s="10">
        <v>849488.62497383205</v>
      </c>
      <c r="C13" s="10">
        <v>117483.08825781451</v>
      </c>
      <c r="D13" s="10">
        <v>1247991.2603443388</v>
      </c>
      <c r="E13" s="56">
        <v>40.169035615377382</v>
      </c>
    </row>
    <row r="14" spans="1:5" x14ac:dyDescent="0.25">
      <c r="A14" s="12"/>
      <c r="B14" s="16"/>
      <c r="C14" s="16"/>
      <c r="D14" s="16"/>
      <c r="E14" s="19"/>
    </row>
    <row r="15" spans="1:5" ht="16.5" x14ac:dyDescent="0.35">
      <c r="A15" s="20" t="s">
        <v>16</v>
      </c>
      <c r="B15" s="21">
        <v>19263.86</v>
      </c>
      <c r="C15" s="21"/>
      <c r="D15" s="21">
        <v>19263.86</v>
      </c>
      <c r="E15" s="22">
        <v>0.60000000000000009</v>
      </c>
    </row>
    <row r="16" spans="1:5" x14ac:dyDescent="0.25">
      <c r="A16" s="12" t="s">
        <v>17</v>
      </c>
      <c r="B16" s="13">
        <v>13423.34</v>
      </c>
      <c r="C16" s="13"/>
      <c r="D16" s="13">
        <v>13423.34</v>
      </c>
      <c r="E16" s="14">
        <v>0.4</v>
      </c>
    </row>
    <row r="17" spans="1:5" x14ac:dyDescent="0.25">
      <c r="A17" s="12" t="s">
        <v>18</v>
      </c>
      <c r="B17" s="13">
        <v>5840.52</v>
      </c>
      <c r="C17" s="13"/>
      <c r="D17" s="13">
        <v>5840.52</v>
      </c>
      <c r="E17" s="14">
        <v>0.2</v>
      </c>
    </row>
    <row r="18" spans="1:5" x14ac:dyDescent="0.25">
      <c r="A18" s="57"/>
      <c r="B18" s="58"/>
      <c r="C18" s="58"/>
      <c r="D18" s="58"/>
      <c r="E18" s="59"/>
    </row>
    <row r="19" spans="1:5" ht="16.5" x14ac:dyDescent="0.35">
      <c r="A19" s="20" t="s">
        <v>19</v>
      </c>
      <c r="B19" s="60">
        <v>717486.12650000001</v>
      </c>
      <c r="C19" s="61"/>
      <c r="D19" s="60">
        <v>717486.12650000001</v>
      </c>
      <c r="E19" s="62">
        <v>23.1</v>
      </c>
    </row>
    <row r="20" spans="1:5" x14ac:dyDescent="0.25">
      <c r="A20" s="57"/>
      <c r="B20" s="58"/>
      <c r="C20" s="63"/>
      <c r="D20" s="64"/>
      <c r="E20" s="65"/>
    </row>
    <row r="21" spans="1:5" ht="30.75" x14ac:dyDescent="0.35">
      <c r="A21" s="66" t="s">
        <v>20</v>
      </c>
      <c r="B21" s="60">
        <v>112738.63847383208</v>
      </c>
      <c r="C21" s="60">
        <v>12246.5996578145</v>
      </c>
      <c r="D21" s="60">
        <v>154279.10451313885</v>
      </c>
      <c r="E21" s="62">
        <v>4.9690356153773774</v>
      </c>
    </row>
    <row r="22" spans="1:5" x14ac:dyDescent="0.25">
      <c r="A22" s="57" t="s">
        <v>26</v>
      </c>
      <c r="B22" s="67">
        <v>82222.259244644418</v>
      </c>
      <c r="C22" s="67"/>
      <c r="D22" s="68">
        <v>82222.259244644418</v>
      </c>
      <c r="E22" s="69">
        <v>2.6482221027451924</v>
      </c>
    </row>
    <row r="23" spans="1:5" x14ac:dyDescent="0.25">
      <c r="A23" s="57" t="s">
        <v>21</v>
      </c>
      <c r="B23" s="67"/>
      <c r="C23" s="67">
        <v>7120.9005000000006</v>
      </c>
      <c r="D23" s="68">
        <v>24154.094496000002</v>
      </c>
      <c r="E23" s="69">
        <v>0.77795730138939989</v>
      </c>
    </row>
    <row r="24" spans="1:5" x14ac:dyDescent="0.25">
      <c r="A24" s="57" t="s">
        <v>23</v>
      </c>
      <c r="B24" s="67">
        <v>21148.819639180267</v>
      </c>
      <c r="C24" s="67"/>
      <c r="D24" s="68">
        <v>21148.819639180267</v>
      </c>
      <c r="E24" s="69">
        <v>0.68116313185710486</v>
      </c>
    </row>
    <row r="25" spans="1:5" x14ac:dyDescent="0.25">
      <c r="A25" s="57" t="s">
        <v>22</v>
      </c>
      <c r="B25" s="67"/>
      <c r="C25" s="67">
        <v>5033.1715307464992</v>
      </c>
      <c r="D25" s="68">
        <v>17072.517832292124</v>
      </c>
      <c r="E25" s="69">
        <v>0.54987322761910529</v>
      </c>
    </row>
    <row r="26" spans="1:5" x14ac:dyDescent="0.25">
      <c r="A26" s="57" t="s">
        <v>25</v>
      </c>
      <c r="B26" s="67">
        <v>4013.84</v>
      </c>
      <c r="C26" s="67"/>
      <c r="D26" s="68">
        <v>4013.84</v>
      </c>
      <c r="E26" s="69">
        <v>0.1292781286057294</v>
      </c>
    </row>
    <row r="27" spans="1:5" x14ac:dyDescent="0.25">
      <c r="A27" s="57" t="s">
        <v>24</v>
      </c>
      <c r="B27" s="67">
        <v>3949.5979300073996</v>
      </c>
      <c r="C27" s="67"/>
      <c r="D27" s="68">
        <v>3949.5979300073996</v>
      </c>
      <c r="E27" s="69">
        <v>0.12720901409533494</v>
      </c>
    </row>
    <row r="28" spans="1:5" x14ac:dyDescent="0.25">
      <c r="A28" s="57" t="s">
        <v>27</v>
      </c>
      <c r="B28" s="67">
        <v>1404.1216600000002</v>
      </c>
      <c r="C28" s="67"/>
      <c r="D28" s="68">
        <v>1404.1216600000002</v>
      </c>
      <c r="E28" s="70">
        <v>4.5224079818719801E-2</v>
      </c>
    </row>
    <row r="29" spans="1:5" x14ac:dyDescent="0.25">
      <c r="A29" s="57" t="s">
        <v>28</v>
      </c>
      <c r="B29" s="67"/>
      <c r="C29" s="67">
        <v>92.527627067999987</v>
      </c>
      <c r="D29" s="68">
        <v>313.85371101465597</v>
      </c>
      <c r="E29" s="70">
        <v>1.0108629246790636E-2</v>
      </c>
    </row>
    <row r="30" spans="1:5" x14ac:dyDescent="0.25">
      <c r="A30" s="57"/>
      <c r="B30" s="64"/>
      <c r="C30" s="64"/>
      <c r="D30" s="64"/>
      <c r="E30" s="71"/>
    </row>
    <row r="31" spans="1:5" ht="16.5" x14ac:dyDescent="0.35">
      <c r="A31" s="72" t="s">
        <v>29</v>
      </c>
      <c r="B31" s="61"/>
      <c r="C31" s="60">
        <v>105236.48860000001</v>
      </c>
      <c r="D31" s="60">
        <v>356962.16933120001</v>
      </c>
      <c r="E31" s="62">
        <v>11.5</v>
      </c>
    </row>
    <row r="32" spans="1:5" x14ac:dyDescent="0.25">
      <c r="A32" s="57" t="s">
        <v>31</v>
      </c>
      <c r="B32" s="58"/>
      <c r="C32" s="67">
        <v>68330</v>
      </c>
      <c r="D32" s="68">
        <v>231775.35999999999</v>
      </c>
      <c r="E32" s="69">
        <v>7.5</v>
      </c>
    </row>
    <row r="33" spans="1:5" x14ac:dyDescent="0.25">
      <c r="A33" s="57" t="s">
        <v>30</v>
      </c>
      <c r="B33" s="58"/>
      <c r="C33" s="67">
        <v>36906.488600000004</v>
      </c>
      <c r="D33" s="68">
        <v>125186.80933120001</v>
      </c>
      <c r="E33" s="69">
        <v>4</v>
      </c>
    </row>
    <row r="34" spans="1:5" x14ac:dyDescent="0.25">
      <c r="A34" s="57"/>
      <c r="B34" s="73"/>
      <c r="C34" s="74"/>
      <c r="D34" s="75"/>
      <c r="E34" s="76"/>
    </row>
    <row r="35" spans="1:5" x14ac:dyDescent="0.25">
      <c r="A35" s="39" t="s">
        <v>4</v>
      </c>
      <c r="B35" s="49">
        <v>2423016.941303832</v>
      </c>
      <c r="C35" s="49">
        <v>201000.25173781451</v>
      </c>
      <c r="D35" s="49">
        <v>3104809.7951984988</v>
      </c>
      <c r="E35" s="50">
        <v>99.969035615377379</v>
      </c>
    </row>
    <row r="36" spans="1:5" x14ac:dyDescent="0.25">
      <c r="A36" s="43" t="s">
        <v>32</v>
      </c>
      <c r="B36" s="44">
        <v>3.3919999999999999</v>
      </c>
      <c r="C36" s="45"/>
      <c r="D36" s="45"/>
      <c r="E36" s="46"/>
    </row>
    <row r="38" spans="1:5" x14ac:dyDescent="0.25">
      <c r="A38" t="s">
        <v>39</v>
      </c>
      <c r="B38" s="54">
        <v>0.7804075293278705</v>
      </c>
      <c r="C38" s="55">
        <v>0.2195924706721295</v>
      </c>
    </row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7" workbookViewId="0">
      <selection activeCell="G4" sqref="G4"/>
    </sheetView>
  </sheetViews>
  <sheetFormatPr baseColWidth="10" defaultRowHeight="15" x14ac:dyDescent="0.25"/>
  <cols>
    <col min="1" max="1" width="40" customWidth="1"/>
    <col min="2" max="2" width="14.85546875" customWidth="1"/>
    <col min="3" max="3" width="19.42578125" customWidth="1"/>
  </cols>
  <sheetData>
    <row r="1" spans="1:5" ht="15.75" x14ac:dyDescent="0.25">
      <c r="A1" s="78" t="s">
        <v>41</v>
      </c>
      <c r="B1" s="78"/>
      <c r="C1" s="78"/>
      <c r="D1" s="78"/>
      <c r="E1" s="78"/>
    </row>
    <row r="2" spans="1:5" x14ac:dyDescent="0.25">
      <c r="A2" s="79" t="s">
        <v>1</v>
      </c>
      <c r="B2" s="79"/>
      <c r="C2" s="79"/>
      <c r="D2" s="79"/>
      <c r="E2" s="79"/>
    </row>
    <row r="3" spans="1:5" x14ac:dyDescent="0.25">
      <c r="A3" s="80"/>
      <c r="B3" s="80"/>
      <c r="C3" s="80"/>
      <c r="D3" s="80"/>
      <c r="E3" s="80"/>
    </row>
    <row r="4" spans="1:5" ht="45" x14ac:dyDescent="0.25">
      <c r="A4" s="1"/>
      <c r="B4" s="2" t="s">
        <v>2</v>
      </c>
      <c r="C4" s="3" t="s">
        <v>3</v>
      </c>
      <c r="D4" s="81" t="s">
        <v>4</v>
      </c>
      <c r="E4" s="82"/>
    </row>
    <row r="5" spans="1:5" x14ac:dyDescent="0.25">
      <c r="A5" s="4" t="s">
        <v>5</v>
      </c>
      <c r="B5" s="5"/>
      <c r="C5" s="5"/>
      <c r="D5" s="83" t="s">
        <v>42</v>
      </c>
      <c r="E5" s="6"/>
    </row>
    <row r="6" spans="1:5" x14ac:dyDescent="0.25">
      <c r="A6" s="7"/>
      <c r="B6" s="8" t="s">
        <v>43</v>
      </c>
      <c r="C6" s="8" t="s">
        <v>44</v>
      </c>
      <c r="D6" s="84"/>
      <c r="E6" s="8" t="s">
        <v>9</v>
      </c>
    </row>
    <row r="7" spans="1:5" x14ac:dyDescent="0.25">
      <c r="A7" s="9" t="s">
        <v>10</v>
      </c>
      <c r="B7" s="10">
        <v>1558927.1254799999</v>
      </c>
      <c r="C7" s="10">
        <v>92005.585279999999</v>
      </c>
      <c r="D7" s="10">
        <v>1871746.115432</v>
      </c>
      <c r="E7" s="18">
        <v>60.367389481699917</v>
      </c>
    </row>
    <row r="8" spans="1:5" x14ac:dyDescent="0.25">
      <c r="A8" s="12" t="s">
        <v>11</v>
      </c>
      <c r="B8" s="13">
        <v>1430354.165</v>
      </c>
      <c r="C8" s="13"/>
      <c r="D8" s="13">
        <v>1430354.165</v>
      </c>
      <c r="E8" s="14">
        <v>46.162635709480597</v>
      </c>
    </row>
    <row r="9" spans="1:5" x14ac:dyDescent="0.25">
      <c r="A9" s="12" t="s">
        <v>12</v>
      </c>
      <c r="B9" s="13">
        <v>127515.7</v>
      </c>
      <c r="C9" s="13">
        <v>83575.3</v>
      </c>
      <c r="D9" s="13">
        <v>411671.72000000003</v>
      </c>
      <c r="E9" s="14">
        <v>13.245608099436801</v>
      </c>
    </row>
    <row r="10" spans="1:5" x14ac:dyDescent="0.25">
      <c r="A10" s="12" t="s">
        <v>13</v>
      </c>
      <c r="B10" s="13">
        <v>1056.2604799999999</v>
      </c>
      <c r="C10" s="13">
        <v>8430.2852800000001</v>
      </c>
      <c r="D10" s="13">
        <v>29719.230432</v>
      </c>
      <c r="E10" s="14">
        <v>0.95914567278251806</v>
      </c>
    </row>
    <row r="11" spans="1:5" x14ac:dyDescent="0.25">
      <c r="A11" s="12" t="s">
        <v>14</v>
      </c>
      <c r="B11" s="13">
        <v>1</v>
      </c>
      <c r="C11" s="13"/>
      <c r="D11" s="13">
        <v>1</v>
      </c>
      <c r="E11" s="15">
        <v>0</v>
      </c>
    </row>
    <row r="12" spans="1:5" x14ac:dyDescent="0.25">
      <c r="A12" s="12"/>
      <c r="B12" s="16"/>
      <c r="C12" s="16"/>
      <c r="D12" s="16"/>
      <c r="E12" s="17"/>
    </row>
    <row r="13" spans="1:5" x14ac:dyDescent="0.25">
      <c r="A13" s="9" t="s">
        <v>15</v>
      </c>
      <c r="B13" s="10">
        <v>875354.29850000096</v>
      </c>
      <c r="C13" s="10">
        <v>109690.40000000001</v>
      </c>
      <c r="D13" s="10">
        <v>1248301.6585000011</v>
      </c>
      <c r="E13" s="11">
        <v>39.632610518300034</v>
      </c>
    </row>
    <row r="14" spans="1:5" x14ac:dyDescent="0.25">
      <c r="A14" s="12"/>
      <c r="B14" s="16"/>
      <c r="C14" s="16"/>
      <c r="D14" s="16"/>
      <c r="E14" s="19"/>
    </row>
    <row r="15" spans="1:5" ht="59.25" x14ac:dyDescent="0.35">
      <c r="A15" s="27" t="s">
        <v>16</v>
      </c>
      <c r="B15" s="21">
        <v>19352.12</v>
      </c>
      <c r="C15" s="21"/>
      <c r="D15" s="21">
        <v>19352.12</v>
      </c>
      <c r="E15" s="22">
        <v>0.62456200542902207</v>
      </c>
    </row>
    <row r="16" spans="1:5" x14ac:dyDescent="0.25">
      <c r="A16" s="12" t="s">
        <v>17</v>
      </c>
      <c r="B16" s="13">
        <v>13486.76</v>
      </c>
      <c r="C16" s="13"/>
      <c r="D16" s="13">
        <v>13486.76</v>
      </c>
      <c r="E16" s="14">
        <v>0.43526589708724006</v>
      </c>
    </row>
    <row r="17" spans="1:5" x14ac:dyDescent="0.25">
      <c r="A17" s="12" t="s">
        <v>18</v>
      </c>
      <c r="B17" s="13">
        <v>5865.36</v>
      </c>
      <c r="C17" s="13"/>
      <c r="D17" s="13">
        <v>5865.36</v>
      </c>
      <c r="E17" s="14">
        <v>0.18929610834178201</v>
      </c>
    </row>
    <row r="18" spans="1:5" x14ac:dyDescent="0.25">
      <c r="A18" s="12"/>
      <c r="B18" s="16"/>
      <c r="C18" s="16"/>
      <c r="D18" s="16"/>
      <c r="E18" s="23"/>
    </row>
    <row r="19" spans="1:5" ht="16.5" x14ac:dyDescent="0.35">
      <c r="A19" s="20" t="s">
        <v>19</v>
      </c>
      <c r="B19" s="60">
        <v>685029.37850000104</v>
      </c>
      <c r="C19" s="61"/>
      <c r="D19" s="60">
        <v>685029.37850000104</v>
      </c>
      <c r="E19" s="62">
        <v>22.1083438100713</v>
      </c>
    </row>
    <row r="20" spans="1:5" x14ac:dyDescent="0.25">
      <c r="A20" s="12"/>
      <c r="B20" s="16"/>
      <c r="C20" s="25"/>
      <c r="D20" s="26"/>
      <c r="E20" s="17"/>
    </row>
    <row r="21" spans="1:5" ht="30.75" x14ac:dyDescent="0.35">
      <c r="A21" s="27" t="s">
        <v>20</v>
      </c>
      <c r="B21" s="60">
        <v>170972.79999999999</v>
      </c>
      <c r="C21" s="60">
        <v>12497</v>
      </c>
      <c r="D21" s="60">
        <v>213462.59999999998</v>
      </c>
      <c r="E21" s="62">
        <v>6.2660791941780465</v>
      </c>
    </row>
    <row r="22" spans="1:5" x14ac:dyDescent="0.25">
      <c r="A22" s="57" t="s">
        <v>26</v>
      </c>
      <c r="B22" s="28">
        <v>140990.5</v>
      </c>
      <c r="C22" s="77"/>
      <c r="D22" s="13">
        <v>140990.5</v>
      </c>
      <c r="E22" s="29">
        <v>4.0681111118629705</v>
      </c>
    </row>
    <row r="23" spans="1:5" x14ac:dyDescent="0.25">
      <c r="A23" s="57" t="s">
        <v>21</v>
      </c>
      <c r="B23" s="77"/>
      <c r="C23" s="28">
        <v>7296.2</v>
      </c>
      <c r="D23" s="13">
        <v>24807.079999999998</v>
      </c>
      <c r="E23" s="29">
        <v>0.78723591607624699</v>
      </c>
    </row>
    <row r="24" spans="1:5" x14ac:dyDescent="0.25">
      <c r="A24" s="57" t="s">
        <v>23</v>
      </c>
      <c r="B24" s="28">
        <v>21549.4</v>
      </c>
      <c r="C24" s="77"/>
      <c r="D24" s="13">
        <v>21549.4</v>
      </c>
      <c r="E24" s="29">
        <v>0.57704888749514205</v>
      </c>
    </row>
    <row r="25" spans="1:5" x14ac:dyDescent="0.25">
      <c r="A25" s="57" t="s">
        <v>22</v>
      </c>
      <c r="B25" s="77"/>
      <c r="C25" s="28">
        <v>5111.5</v>
      </c>
      <c r="D25" s="13">
        <v>17379.099999999999</v>
      </c>
      <c r="E25" s="29">
        <v>0.55450617204020591</v>
      </c>
    </row>
    <row r="26" spans="1:5" x14ac:dyDescent="0.25">
      <c r="A26" s="57" t="s">
        <v>25</v>
      </c>
      <c r="B26" s="28">
        <v>4045.5</v>
      </c>
      <c r="C26" s="77"/>
      <c r="D26" s="13">
        <v>4045.5</v>
      </c>
      <c r="E26" s="29">
        <v>0.12942863542042601</v>
      </c>
    </row>
    <row r="27" spans="1:5" x14ac:dyDescent="0.25">
      <c r="A27" s="57" t="s">
        <v>24</v>
      </c>
      <c r="B27" s="28">
        <v>3893.3</v>
      </c>
      <c r="C27" s="77"/>
      <c r="D27" s="13">
        <v>3893.3</v>
      </c>
      <c r="E27" s="29">
        <v>0.12444561359259701</v>
      </c>
    </row>
    <row r="28" spans="1:5" x14ac:dyDescent="0.25">
      <c r="A28" s="57" t="s">
        <v>27</v>
      </c>
      <c r="B28" s="28">
        <v>494.1</v>
      </c>
      <c r="C28" s="77"/>
      <c r="D28" s="13">
        <v>494.1</v>
      </c>
      <c r="E28" s="29">
        <v>1.55286478139765E-2</v>
      </c>
    </row>
    <row r="29" spans="1:5" x14ac:dyDescent="0.25">
      <c r="A29" s="57" t="s">
        <v>28</v>
      </c>
      <c r="B29" s="77"/>
      <c r="C29" s="28">
        <v>89.3</v>
      </c>
      <c r="D29" s="13">
        <v>303.62</v>
      </c>
      <c r="E29" s="29">
        <v>9.7742098764820595E-3</v>
      </c>
    </row>
    <row r="30" spans="1:5" x14ac:dyDescent="0.25">
      <c r="A30" s="12"/>
      <c r="B30" s="26"/>
      <c r="C30" s="26"/>
      <c r="D30" s="26"/>
      <c r="E30" s="30"/>
    </row>
    <row r="31" spans="1:5" ht="16.5" x14ac:dyDescent="0.35">
      <c r="A31" s="72" t="s">
        <v>29</v>
      </c>
      <c r="B31" s="61"/>
      <c r="C31" s="60">
        <v>97193.400000000009</v>
      </c>
      <c r="D31" s="60">
        <v>330457.56</v>
      </c>
      <c r="E31" s="62">
        <v>10.633625508621661</v>
      </c>
    </row>
    <row r="32" spans="1:5" x14ac:dyDescent="0.25">
      <c r="A32" s="12" t="s">
        <v>31</v>
      </c>
      <c r="B32" s="16"/>
      <c r="C32" s="28">
        <v>68473.600000000006</v>
      </c>
      <c r="D32" s="13">
        <v>232810.24000000002</v>
      </c>
      <c r="E32" s="14">
        <v>7.4989165536855307</v>
      </c>
    </row>
    <row r="33" spans="1:5" x14ac:dyDescent="0.25">
      <c r="A33" s="12" t="s">
        <v>30</v>
      </c>
      <c r="B33" s="16"/>
      <c r="C33" s="28">
        <v>28719.8</v>
      </c>
      <c r="D33" s="13">
        <v>97647.319999999992</v>
      </c>
      <c r="E33" s="14">
        <v>3.13470895493613</v>
      </c>
    </row>
    <row r="34" spans="1:5" x14ac:dyDescent="0.25">
      <c r="A34" s="34"/>
      <c r="B34" s="26"/>
      <c r="C34" s="26"/>
      <c r="D34" s="26"/>
      <c r="E34" s="30"/>
    </row>
    <row r="35" spans="1:5" x14ac:dyDescent="0.25">
      <c r="A35" s="12"/>
      <c r="B35" s="35"/>
      <c r="C35" s="36"/>
      <c r="D35" s="37"/>
      <c r="E35" s="38"/>
    </row>
    <row r="36" spans="1:5" x14ac:dyDescent="0.25">
      <c r="A36" s="39" t="s">
        <v>4</v>
      </c>
      <c r="B36" s="49">
        <v>2434281.4239800009</v>
      </c>
      <c r="C36" s="49">
        <v>201695.98528000002</v>
      </c>
      <c r="D36" s="49">
        <v>3120047.7739320011</v>
      </c>
      <c r="E36" s="50">
        <v>99.999999999999943</v>
      </c>
    </row>
    <row r="37" spans="1:5" x14ac:dyDescent="0.25">
      <c r="A37" s="43" t="s">
        <v>45</v>
      </c>
      <c r="B37" s="46">
        <v>3.4</v>
      </c>
      <c r="C37" s="45"/>
      <c r="D37" s="45"/>
      <c r="E37" s="46"/>
    </row>
    <row r="39" spans="1:5" x14ac:dyDescent="0.25">
      <c r="A39" t="s">
        <v>39</v>
      </c>
      <c r="B39" s="54">
        <v>0.78020645847747017</v>
      </c>
      <c r="C39" s="55">
        <v>0.21979354152252983</v>
      </c>
    </row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Carrion</dc:creator>
  <cp:lastModifiedBy>Carlos Carrion</cp:lastModifiedBy>
  <dcterms:created xsi:type="dcterms:W3CDTF">2016-07-05T15:03:37Z</dcterms:created>
  <dcterms:modified xsi:type="dcterms:W3CDTF">2017-01-26T20:39:07Z</dcterms:modified>
</cp:coreProperties>
</file>