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-SBS\FSD_CC\EE-FF\"/>
    </mc:Choice>
  </mc:AlternateContent>
  <bookViews>
    <workbookView xWindow="600" yWindow="600" windowWidth="28035" windowHeight="10995" activeTab="8"/>
  </bookViews>
  <sheets>
    <sheet name="Enero" sheetId="15" r:id="rId1"/>
    <sheet name="Febrero" sheetId="5" r:id="rId2"/>
    <sheet name="Marzo" sheetId="4" r:id="rId3"/>
    <sheet name="Abril" sheetId="3" r:id="rId4"/>
    <sheet name="Mayo" sheetId="7" r:id="rId5"/>
    <sheet name="Junio" sheetId="6" r:id="rId6"/>
    <sheet name="Julio" sheetId="16" r:id="rId7"/>
    <sheet name="Agosto" sheetId="17" r:id="rId8"/>
    <sheet name="Setiembre" sheetId="18" r:id="rId9"/>
    <sheet name="Octubre" sheetId="19" r:id="rId10"/>
    <sheet name="Noviembre" sheetId="20" r:id="rId11"/>
    <sheet name="Diciembre" sheetId="21" r:id="rId12"/>
  </sheets>
  <calcPr calcId="152511"/>
</workbook>
</file>

<file path=xl/calcChain.xml><?xml version="1.0" encoding="utf-8"?>
<calcChain xmlns="http://schemas.openxmlformats.org/spreadsheetml/2006/main">
  <c r="E26" i="16" l="1"/>
  <c r="D26" i="16"/>
  <c r="D13" i="16" s="1"/>
  <c r="C26" i="16"/>
  <c r="E15" i="16"/>
  <c r="E13" i="16" s="1"/>
  <c r="D15" i="16"/>
  <c r="C15" i="16"/>
  <c r="C13" i="16" s="1"/>
  <c r="B15" i="16"/>
  <c r="B13" i="16"/>
  <c r="B31" i="16" s="1"/>
  <c r="E7" i="16"/>
  <c r="D7" i="16"/>
  <c r="D31" i="16" s="1"/>
  <c r="C7" i="16"/>
  <c r="C31" i="16" s="1"/>
  <c r="B7" i="16"/>
  <c r="E31" i="16" l="1"/>
  <c r="B34" i="16"/>
  <c r="C34" i="16" s="1"/>
  <c r="E26" i="6"/>
  <c r="E13" i="6" s="1"/>
  <c r="E31" i="6" s="1"/>
  <c r="D26" i="6"/>
  <c r="D13" i="6" s="1"/>
  <c r="D31" i="6" s="1"/>
  <c r="C26" i="6"/>
  <c r="C13" i="6" s="1"/>
  <c r="C31" i="6" s="1"/>
  <c r="E15" i="6"/>
  <c r="D15" i="6"/>
  <c r="C15" i="6"/>
  <c r="B15" i="6"/>
  <c r="B13" i="6"/>
  <c r="B31" i="6" s="1"/>
  <c r="B34" i="6" s="1"/>
  <c r="C34" i="6" s="1"/>
  <c r="E7" i="6"/>
  <c r="D7" i="6"/>
  <c r="C7" i="6"/>
  <c r="B7" i="6"/>
  <c r="E26" i="7" l="1"/>
  <c r="D26" i="7"/>
  <c r="C26" i="7"/>
  <c r="E15" i="7"/>
  <c r="D15" i="7"/>
  <c r="C15" i="7"/>
  <c r="B15" i="7"/>
  <c r="B13" i="7"/>
  <c r="B31" i="7" s="1"/>
  <c r="B34" i="7" s="1"/>
  <c r="C34" i="7" s="1"/>
  <c r="E7" i="7"/>
  <c r="E31" i="7" s="1"/>
  <c r="D7" i="7"/>
  <c r="D31" i="7" s="1"/>
  <c r="C7" i="7"/>
  <c r="C31" i="7" s="1"/>
  <c r="B7" i="7"/>
  <c r="E27" i="5" l="1"/>
  <c r="D27" i="5"/>
  <c r="C27" i="5"/>
  <c r="E17" i="5"/>
  <c r="E13" i="5" s="1"/>
  <c r="E32" i="5" s="1"/>
  <c r="D17" i="5"/>
  <c r="D13" i="5" s="1"/>
  <c r="D32" i="5" s="1"/>
  <c r="B17" i="5"/>
  <c r="C13" i="5"/>
  <c r="C32" i="5" s="1"/>
  <c r="B13" i="5"/>
  <c r="B32" i="5" s="1"/>
  <c r="B35" i="5" s="1"/>
  <c r="C35" i="5" s="1"/>
  <c r="E7" i="5"/>
  <c r="D7" i="5"/>
  <c r="C7" i="5"/>
  <c r="B7" i="5"/>
</calcChain>
</file>

<file path=xl/sharedStrings.xml><?xml version="1.0" encoding="utf-8"?>
<sst xmlns="http://schemas.openxmlformats.org/spreadsheetml/2006/main" count="392" uniqueCount="66">
  <si>
    <t>(A VALORES DE MERCADO. EN MILES)</t>
  </si>
  <si>
    <t>MONEDA NACIONAL</t>
  </si>
  <si>
    <t>MONEDA EXTRANJERA</t>
  </si>
  <si>
    <t>TOTAL</t>
  </si>
  <si>
    <t>INSTRUMENTOS</t>
  </si>
  <si>
    <t>En S/.</t>
  </si>
  <si>
    <t>S/.</t>
  </si>
  <si>
    <t>US$</t>
  </si>
  <si>
    <t>%</t>
  </si>
  <si>
    <t>BCRP</t>
  </si>
  <si>
    <t xml:space="preserve">   CDBCRP</t>
  </si>
  <si>
    <t xml:space="preserve">   Depósitos a plazo</t>
  </si>
  <si>
    <t xml:space="preserve">   Cuenta corriente</t>
  </si>
  <si>
    <t xml:space="preserve">   Fondo de caja chica</t>
  </si>
  <si>
    <t>OTROS VALORES DE RENTA FIJA</t>
  </si>
  <si>
    <t>Instrumentos de Corto Plazo</t>
  </si>
  <si>
    <t>Letras del Tesoro Público</t>
  </si>
  <si>
    <t>Bonos locales</t>
  </si>
  <si>
    <t>Telefónica del Perú</t>
  </si>
  <si>
    <t>Saga Falabella</t>
  </si>
  <si>
    <t>Luz del Sur</t>
  </si>
  <si>
    <t>Ministerio de Economía y Finanzas</t>
  </si>
  <si>
    <t>Gloria</t>
  </si>
  <si>
    <t>Inversiones en el exterior</t>
  </si>
  <si>
    <t>Depósitos a Plazo - FLAR</t>
  </si>
  <si>
    <t>Depósitos a Plazo - CAF</t>
  </si>
  <si>
    <t xml:space="preserve">Tipo de Cambio: </t>
  </si>
  <si>
    <t>Composición por monedas:</t>
  </si>
  <si>
    <t>Unacem</t>
  </si>
  <si>
    <t>Alicorp</t>
  </si>
  <si>
    <t>Enel</t>
  </si>
  <si>
    <t>TELEFONICA</t>
  </si>
  <si>
    <t>MEF</t>
  </si>
  <si>
    <t>LUZ DEL SUR</t>
  </si>
  <si>
    <t>ENEL</t>
  </si>
  <si>
    <t>ALICORP</t>
  </si>
  <si>
    <t>GLORIA</t>
  </si>
  <si>
    <t>UNACEM</t>
  </si>
  <si>
    <t>SAGA FALABELLA</t>
  </si>
  <si>
    <t>RECURSOS AL 31  DE ENERO DEL 2020</t>
  </si>
  <si>
    <t>S/ 3,374</t>
  </si>
  <si>
    <t>RECURSOS AL 29  DE FEBRERO DEL 2020</t>
  </si>
  <si>
    <t>RECURSOS AL 31  DE MARZO DEL 2020</t>
  </si>
  <si>
    <t>- &lt;Agrupar por Emisor&gt;</t>
  </si>
  <si>
    <t>LETRAS DEL TESORO</t>
  </si>
  <si>
    <t>RECURSOS AL 30  DE ARBIL DEL 2020</t>
  </si>
  <si>
    <t>RECURSOS AL 31  DE MAYO DEL 2020</t>
  </si>
  <si>
    <t>Enel Distribuidora</t>
  </si>
  <si>
    <t>Enel Generación</t>
  </si>
  <si>
    <t>Depósitos a plazo - CAF</t>
  </si>
  <si>
    <t>Depósitos a plazo - FLAR</t>
  </si>
  <si>
    <t>RECURSOS AL 30  DE JUNIO DEL 2020</t>
  </si>
  <si>
    <t>S/ 3,538</t>
  </si>
  <si>
    <t>RECURSOS AL 31  DE JULIO DEL 2020</t>
  </si>
  <si>
    <t>En S/</t>
  </si>
  <si>
    <t>S/</t>
  </si>
  <si>
    <t>USD</t>
  </si>
  <si>
    <t>S/ 3,526</t>
  </si>
  <si>
    <t>RECURSOS AL 31  DE DICIEMBRE DEL 2020</t>
  </si>
  <si>
    <t>RECURSOS AL 30  DE NOVIEMBRE DEL 2020</t>
  </si>
  <si>
    <t>RECURSOS AL 31  DE OCTUBRE DEL 2020</t>
  </si>
  <si>
    <t>S/ 3,613</t>
  </si>
  <si>
    <t>RECURSOS AL 31  DE AGOSTO DEL 2020</t>
  </si>
  <si>
    <t>S/ 3,544</t>
  </si>
  <si>
    <t>RECURSOS AL 30  DE SETIEMBRE DEL 2020</t>
  </si>
  <si>
    <t>S/ 3,597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</si>
</sst>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 * #,##0_ ;_ * \-#,##0_ ;_ * &quot;-&quot;_ ;_ @_ "/>
    <numFmt numFmtId="165" formatCode="_ * #,##0.00_ ;_ * \-#,##0.00_ ;_ * &quot;-&quot;??_ ;_ @_ "/>
    <numFmt numFmtId="166" formatCode="_(* #,##0.0_);_(* \(#,##0.0\);_(* &quot;-&quot;??_);_(@_)"/>
    <numFmt numFmtId="167" formatCode="_ * #,##0.0_ ;_ * \-#,##0.0_ ;_ * &quot;-&quot;?_ ;_ @_ "/>
    <numFmt numFmtId="168" formatCode="#,##0.0_ ;\-#,##0.0\ "/>
    <numFmt numFmtId="169" formatCode="#,##0.0"/>
    <numFmt numFmtId="170" formatCode="_ * #,##0.0_ ;_ * \-#,##0.0_ ;_ * &quot;-&quot;_ ;_ @_ "/>
    <numFmt numFmtId="171" formatCode="_ * #,##0.0_ ;_ * \-#,##0.0_ ;_ * &quot;-&quot;??_ ;_ @_ "/>
    <numFmt numFmtId="172" formatCode="_ * #,##0_ ;_ * \-#,##0_ ;_ * &quot;-&quot;??_ ;_ @_ "/>
    <numFmt numFmtId="173" formatCode="_ * #,##0.00_ ;_ * \-#,##0.00_ ;_ * &quot;-&quot;_ ;_ @_ "/>
    <numFmt numFmtId="174" formatCode="&quot;S/.&quot;\ #,##0.000"/>
    <numFmt numFmtId="175" formatCode="0.0%"/>
    <numFmt numFmtId="176" formatCode="_(* #,##0_);_(* \(#,##0\);_(* &quot;-&quot;??_);_(@_)"/>
    <numFmt numFmtId="177" formatCode="_(* #,##0.0000_);_(* \(#,##0.0000\);_(* &quot;-&quot;??_);_(@_)"/>
    <numFmt numFmtId="178" formatCode="&quot;S/&quot;\ #,##0.000;[Red]&quot;S/&quot;\ \-#,##0.000"/>
    <numFmt numFmtId="179" formatCode="_(* #,##0.000_);_(* \(#,##0.000\);_(* &quot;-&quot;??_);_(@_)"/>
    <numFmt numFmtId="181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name val="Arial"/>
      <family val="2"/>
    </font>
    <font>
      <u val="singleAccounting"/>
      <sz val="11"/>
      <color rgb="FF000000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165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6" fillId="28" borderId="0" applyNumberFormat="0" applyBorder="0" applyAlignment="0" applyProtection="0"/>
    <xf numFmtId="0" fontId="19" fillId="29" borderId="15" applyNumberFormat="0" applyAlignment="0" applyProtection="0"/>
    <xf numFmtId="0" fontId="21" fillId="30" borderId="18" applyNumberFormat="0" applyAlignment="0" applyProtection="0"/>
    <xf numFmtId="0" fontId="23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7" fillId="32" borderId="15" applyNumberFormat="0" applyAlignment="0" applyProtection="0"/>
    <xf numFmtId="0" fontId="20" fillId="0" borderId="17" applyNumberFormat="0" applyFill="0" applyAlignment="0" applyProtection="0"/>
    <xf numFmtId="0" fontId="1" fillId="33" borderId="19" applyNumberFormat="0" applyFont="0" applyAlignment="0" applyProtection="0"/>
    <xf numFmtId="0" fontId="18" fillId="29" borderId="16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3" fontId="4" fillId="2" borderId="0" xfId="0" applyNumberFormat="1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/>
    <xf numFmtId="166" fontId="5" fillId="2" borderId="0" xfId="1" applyNumberFormat="1" applyFont="1" applyFill="1" applyBorder="1"/>
    <xf numFmtId="0" fontId="6" fillId="2" borderId="0" xfId="0" applyFont="1" applyFill="1" applyBorder="1"/>
    <xf numFmtId="164" fontId="6" fillId="2" borderId="0" xfId="0" applyNumberFormat="1" applyFont="1" applyFill="1" applyBorder="1"/>
    <xf numFmtId="167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/>
    <xf numFmtId="169" fontId="6" fillId="2" borderId="0" xfId="0" applyNumberFormat="1" applyFont="1" applyFill="1" applyBorder="1" applyAlignment="1">
      <alignment horizontal="right"/>
    </xf>
    <xf numFmtId="0" fontId="11" fillId="2" borderId="0" xfId="0" applyFont="1" applyFill="1" applyBorder="1"/>
    <xf numFmtId="174" fontId="4" fillId="2" borderId="0" xfId="0" applyNumberFormat="1" applyFont="1" applyFill="1" applyBorder="1"/>
    <xf numFmtId="4" fontId="4" fillId="2" borderId="0" xfId="0" applyNumberFormat="1" applyFont="1" applyFill="1" applyBorder="1"/>
    <xf numFmtId="9" fontId="0" fillId="0" borderId="0" xfId="0" applyNumberFormat="1" applyBorder="1"/>
    <xf numFmtId="176" fontId="1" fillId="0" borderId="0" xfId="1" applyNumberFormat="1" applyFont="1" applyBorder="1"/>
    <xf numFmtId="175" fontId="1" fillId="0" borderId="0" xfId="41" applyNumberFormat="1" applyFont="1" applyBorder="1"/>
    <xf numFmtId="164" fontId="5" fillId="2" borderId="3" xfId="0" applyNumberFormat="1" applyFont="1" applyFill="1" applyBorder="1"/>
    <xf numFmtId="167" fontId="5" fillId="2" borderId="6" xfId="0" applyNumberFormat="1" applyFont="1" applyFill="1" applyBorder="1"/>
    <xf numFmtId="173" fontId="5" fillId="2" borderId="8" xfId="0" applyNumberFormat="1" applyFont="1" applyFill="1" applyBorder="1"/>
    <xf numFmtId="164" fontId="5" fillId="2" borderId="1" xfId="0" applyNumberFormat="1" applyFont="1" applyFill="1" applyBorder="1"/>
    <xf numFmtId="164" fontId="9" fillId="2" borderId="6" xfId="0" applyNumberFormat="1" applyFont="1" applyFill="1" applyBorder="1"/>
    <xf numFmtId="164" fontId="6" fillId="2" borderId="6" xfId="0" applyNumberFormat="1" applyFont="1" applyFill="1" applyBorder="1"/>
    <xf numFmtId="164" fontId="5" fillId="2" borderId="6" xfId="0" applyNumberFormat="1" applyFont="1" applyFill="1" applyBorder="1"/>
    <xf numFmtId="164" fontId="6" fillId="2" borderId="2" xfId="0" applyNumberFormat="1" applyFont="1" applyFill="1" applyBorder="1"/>
    <xf numFmtId="0" fontId="5" fillId="2" borderId="2" xfId="0" applyFont="1" applyFill="1" applyBorder="1"/>
    <xf numFmtId="0" fontId="9" fillId="2" borderId="2" xfId="0" applyFont="1" applyFill="1" applyBorder="1" applyAlignment="1">
      <alignment wrapText="1"/>
    </xf>
    <xf numFmtId="164" fontId="6" fillId="2" borderId="0" xfId="0" applyNumberFormat="1" applyFont="1" applyFill="1"/>
    <xf numFmtId="4" fontId="6" fillId="2" borderId="6" xfId="0" applyNumberFormat="1" applyFont="1" applyFill="1" applyBorder="1" applyAlignment="1">
      <alignment horizontal="right"/>
    </xf>
    <xf numFmtId="174" fontId="4" fillId="2" borderId="0" xfId="0" applyNumberFormat="1" applyFont="1" applyFill="1"/>
    <xf numFmtId="164" fontId="5" fillId="2" borderId="11" xfId="0" applyNumberFormat="1" applyFont="1" applyFill="1" applyBorder="1"/>
    <xf numFmtId="0" fontId="0" fillId="0" borderId="0" xfId="0" applyBorder="1"/>
    <xf numFmtId="166" fontId="6" fillId="2" borderId="0" xfId="1" applyNumberFormat="1" applyFont="1" applyFill="1" applyBorder="1" applyAlignment="1">
      <alignment horizontal="right"/>
    </xf>
    <xf numFmtId="169" fontId="6" fillId="2" borderId="0" xfId="1" applyNumberFormat="1" applyFont="1" applyFill="1" applyBorder="1" applyAlignment="1">
      <alignment horizontal="right"/>
    </xf>
    <xf numFmtId="169" fontId="6" fillId="2" borderId="0" xfId="0" applyNumberFormat="1" applyFont="1" applyFill="1" applyBorder="1"/>
    <xf numFmtId="0" fontId="6" fillId="2" borderId="0" xfId="0" quotePrefix="1" applyFont="1" applyFill="1" applyBorder="1"/>
    <xf numFmtId="4" fontId="6" fillId="2" borderId="0" xfId="0" applyNumberFormat="1" applyFont="1" applyFill="1" applyBorder="1"/>
    <xf numFmtId="165" fontId="5" fillId="2" borderId="0" xfId="1" applyFont="1" applyFill="1" applyBorder="1"/>
    <xf numFmtId="178" fontId="4" fillId="2" borderId="0" xfId="0" applyNumberFormat="1" applyFont="1" applyFill="1" applyBorder="1" applyAlignment="1">
      <alignment horizontal="left"/>
    </xf>
    <xf numFmtId="164" fontId="0" fillId="0" borderId="0" xfId="0" applyNumberFormat="1" applyBorder="1"/>
    <xf numFmtId="9" fontId="1" fillId="0" borderId="0" xfId="41" applyNumberFormat="1" applyFont="1" applyBorder="1"/>
    <xf numFmtId="9" fontId="1" fillId="0" borderId="0" xfId="41" applyFont="1" applyBorder="1"/>
    <xf numFmtId="4" fontId="0" fillId="0" borderId="0" xfId="0" applyNumberFormat="1" applyBorder="1"/>
    <xf numFmtId="170" fontId="5" fillId="2" borderId="0" xfId="0" applyNumberFormat="1" applyFont="1" applyFill="1" applyBorder="1"/>
    <xf numFmtId="170" fontId="0" fillId="0" borderId="0" xfId="0" applyNumberFormat="1" applyBorder="1"/>
    <xf numFmtId="176" fontId="0" fillId="0" borderId="0" xfId="0" applyNumberFormat="1" applyBorder="1"/>
    <xf numFmtId="177" fontId="1" fillId="0" borderId="0" xfId="1" applyNumberFormat="1" applyFont="1" applyBorder="1"/>
    <xf numFmtId="165" fontId="1" fillId="0" borderId="0" xfId="1" applyNumberFormat="1" applyFont="1" applyBorder="1"/>
    <xf numFmtId="0" fontId="7" fillId="0" borderId="2" xfId="0" applyFont="1" applyFill="1" applyBorder="1"/>
    <xf numFmtId="167" fontId="9" fillId="2" borderId="6" xfId="0" applyNumberFormat="1" applyFont="1" applyFill="1" applyBorder="1"/>
    <xf numFmtId="170" fontId="5" fillId="2" borderId="6" xfId="0" applyNumberFormat="1" applyFont="1" applyFill="1" applyBorder="1"/>
    <xf numFmtId="0" fontId="0" fillId="0" borderId="0" xfId="0"/>
    <xf numFmtId="164" fontId="9" fillId="2" borderId="6" xfId="0" applyNumberFormat="1" applyFont="1" applyFill="1" applyBorder="1"/>
    <xf numFmtId="3" fontId="6" fillId="2" borderId="6" xfId="0" applyNumberFormat="1" applyFont="1" applyFill="1" applyBorder="1"/>
    <xf numFmtId="3" fontId="6" fillId="2" borderId="2" xfId="0" applyNumberFormat="1" applyFont="1" applyFill="1" applyBorder="1"/>
    <xf numFmtId="0" fontId="6" fillId="2" borderId="2" xfId="0" applyFont="1" applyFill="1" applyBorder="1"/>
    <xf numFmtId="164" fontId="6" fillId="2" borderId="6" xfId="0" applyNumberFormat="1" applyFont="1" applyFill="1" applyBorder="1"/>
    <xf numFmtId="164" fontId="6" fillId="2" borderId="2" xfId="0" applyNumberFormat="1" applyFont="1" applyFill="1" applyBorder="1"/>
    <xf numFmtId="167" fontId="6" fillId="2" borderId="6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6" fillId="2" borderId="2" xfId="0" quotePrefix="1" applyFont="1" applyFill="1" applyBorder="1"/>
    <xf numFmtId="169" fontId="6" fillId="2" borderId="2" xfId="0" applyNumberFormat="1" applyFont="1" applyFill="1" applyBorder="1"/>
    <xf numFmtId="3" fontId="4" fillId="2" borderId="0" xfId="0" applyNumberFormat="1" applyFont="1" applyFill="1"/>
    <xf numFmtId="169" fontId="6" fillId="2" borderId="6" xfId="0" applyNumberFormat="1" applyFont="1" applyFill="1" applyBorder="1" applyAlignment="1">
      <alignment horizontal="right"/>
    </xf>
    <xf numFmtId="0" fontId="4" fillId="2" borderId="6" xfId="0" applyFont="1" applyFill="1" applyBorder="1"/>
    <xf numFmtId="172" fontId="10" fillId="0" borderId="0" xfId="0" applyNumberFormat="1" applyFont="1"/>
    <xf numFmtId="167" fontId="6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/>
    <xf numFmtId="0" fontId="5" fillId="2" borderId="8" xfId="0" applyFont="1" applyFill="1" applyBorder="1" applyAlignment="1">
      <alignment horizontal="center"/>
    </xf>
    <xf numFmtId="164" fontId="6" fillId="2" borderId="0" xfId="0" applyNumberFormat="1" applyFont="1" applyFill="1"/>
    <xf numFmtId="0" fontId="11" fillId="2" borderId="0" xfId="0" applyFont="1" applyFill="1"/>
    <xf numFmtId="4" fontId="6" fillId="2" borderId="9" xfId="0" applyNumberFormat="1" applyFont="1" applyFill="1" applyBorder="1"/>
    <xf numFmtId="4" fontId="4" fillId="2" borderId="0" xfId="0" applyNumberFormat="1" applyFont="1" applyFill="1"/>
    <xf numFmtId="0" fontId="4" fillId="2" borderId="2" xfId="0" applyFont="1" applyFill="1" applyBorder="1"/>
    <xf numFmtId="0" fontId="4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171" fontId="6" fillId="2" borderId="6" xfId="0" applyNumberFormat="1" applyFont="1" applyFill="1" applyBorder="1" applyAlignment="1">
      <alignment horizontal="right"/>
    </xf>
    <xf numFmtId="0" fontId="9" fillId="2" borderId="2" xfId="0" applyFont="1" applyFill="1" applyBorder="1"/>
    <xf numFmtId="4" fontId="6" fillId="2" borderId="3" xfId="0" applyNumberFormat="1" applyFont="1" applyFill="1" applyBorder="1"/>
    <xf numFmtId="169" fontId="6" fillId="2" borderId="8" xfId="0" applyNumberFormat="1" applyFont="1" applyFill="1" applyBorder="1" applyAlignment="1">
      <alignment horizontal="right"/>
    </xf>
    <xf numFmtId="3" fontId="5" fillId="34" borderId="2" xfId="0" applyNumberFormat="1" applyFont="1" applyFill="1" applyBorder="1"/>
    <xf numFmtId="3" fontId="5" fillId="34" borderId="6" xfId="0" applyNumberFormat="1" applyFont="1" applyFill="1" applyBorder="1"/>
    <xf numFmtId="166" fontId="5" fillId="34" borderId="6" xfId="1" applyNumberFormat="1" applyFont="1" applyFill="1" applyBorder="1"/>
    <xf numFmtId="168" fontId="6" fillId="2" borderId="6" xfId="0" applyNumberFormat="1" applyFont="1" applyFill="1" applyBorder="1" applyAlignment="1">
      <alignment horizontal="right"/>
    </xf>
    <xf numFmtId="0" fontId="5" fillId="34" borderId="2" xfId="0" applyFont="1" applyFill="1" applyBorder="1"/>
    <xf numFmtId="164" fontId="5" fillId="34" borderId="6" xfId="0" applyNumberFormat="1" applyFont="1" applyFill="1" applyBorder="1"/>
    <xf numFmtId="0" fontId="7" fillId="3" borderId="2" xfId="0" applyFont="1" applyFill="1" applyBorder="1"/>
    <xf numFmtId="3" fontId="9" fillId="34" borderId="6" xfId="0" applyNumberFormat="1" applyFont="1" applyFill="1" applyBorder="1"/>
    <xf numFmtId="169" fontId="8" fillId="3" borderId="6" xfId="1" applyNumberFormat="1" applyFont="1" applyFill="1" applyBorder="1"/>
    <xf numFmtId="0" fontId="9" fillId="34" borderId="2" xfId="0" applyFont="1" applyFill="1" applyBorder="1" applyAlignment="1">
      <alignment wrapText="1"/>
    </xf>
    <xf numFmtId="3" fontId="5" fillId="34" borderId="11" xfId="0" applyNumberFormat="1" applyFont="1" applyFill="1" applyBorder="1"/>
    <xf numFmtId="3" fontId="5" fillId="34" borderId="20" xfId="0" applyNumberFormat="1" applyFont="1" applyFill="1" applyBorder="1"/>
    <xf numFmtId="169" fontId="5" fillId="34" borderId="11" xfId="0" applyNumberFormat="1" applyFont="1" applyFill="1" applyBorder="1"/>
    <xf numFmtId="164" fontId="0" fillId="0" borderId="0" xfId="0" applyNumberFormat="1"/>
    <xf numFmtId="176" fontId="1" fillId="0" borderId="0" xfId="1" applyNumberFormat="1" applyFont="1"/>
    <xf numFmtId="166" fontId="0" fillId="0" borderId="0" xfId="0" applyNumberFormat="1"/>
    <xf numFmtId="164" fontId="5" fillId="2" borderId="0" xfId="0" applyNumberFormat="1" applyFont="1" applyFill="1" applyBorder="1"/>
    <xf numFmtId="173" fontId="5" fillId="2" borderId="0" xfId="0" applyNumberFormat="1" applyFont="1" applyFill="1" applyBorder="1"/>
    <xf numFmtId="0" fontId="0" fillId="3" borderId="0" xfId="0" applyFill="1"/>
    <xf numFmtId="175" fontId="1" fillId="3" borderId="0" xfId="41" applyNumberFormat="1" applyFont="1" applyFill="1"/>
    <xf numFmtId="169" fontId="1" fillId="0" borderId="0" xfId="1" applyNumberFormat="1" applyFont="1"/>
    <xf numFmtId="0" fontId="0" fillId="0" borderId="1" xfId="0" applyBorder="1"/>
    <xf numFmtId="179" fontId="4" fillId="34" borderId="0" xfId="1" applyNumberFormat="1" applyFont="1" applyFill="1" applyAlignment="1">
      <alignment horizontal="right"/>
    </xf>
    <xf numFmtId="170" fontId="5" fillId="2" borderId="11" xfId="0" applyNumberFormat="1" applyFont="1" applyFill="1" applyBorder="1"/>
    <xf numFmtId="179" fontId="4" fillId="2" borderId="0" xfId="1" quotePrefix="1" applyNumberFormat="1" applyFont="1" applyFill="1" applyAlignment="1">
      <alignment horizontal="right"/>
    </xf>
    <xf numFmtId="3" fontId="0" fillId="0" borderId="0" xfId="0" applyNumberFormat="1"/>
    <xf numFmtId="176" fontId="0" fillId="0" borderId="0" xfId="0" applyNumberFormat="1"/>
    <xf numFmtId="37" fontId="0" fillId="0" borderId="0" xfId="0" applyNumberForma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6" fontId="1" fillId="0" borderId="0" xfId="1" applyNumberFormat="1" applyFont="1"/>
    <xf numFmtId="3" fontId="2" fillId="2" borderId="0" xfId="1" applyNumberFormat="1" applyFont="1" applyFill="1" applyAlignment="1">
      <alignment horizontal="center"/>
    </xf>
    <xf numFmtId="3" fontId="3" fillId="2" borderId="0" xfId="1" applyNumberFormat="1" applyFont="1" applyFill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3" fontId="4" fillId="2" borderId="2" xfId="1" applyNumberFormat="1" applyFont="1" applyFill="1" applyBorder="1"/>
    <xf numFmtId="3" fontId="5" fillId="2" borderId="1" xfId="1" applyNumberFormat="1" applyFont="1" applyFill="1" applyBorder="1" applyAlignment="1">
      <alignment horizontal="center" wrapText="1"/>
    </xf>
    <xf numFmtId="3" fontId="5" fillId="2" borderId="3" xfId="1" applyNumberFormat="1" applyFont="1" applyFill="1" applyBorder="1" applyAlignment="1">
      <alignment horizontal="center" wrapText="1"/>
    </xf>
    <xf numFmtId="3" fontId="5" fillId="2" borderId="4" xfId="1" applyNumberFormat="1" applyFont="1" applyFill="1" applyBorder="1" applyAlignment="1">
      <alignment horizontal="center"/>
    </xf>
    <xf numFmtId="3" fontId="5" fillId="2" borderId="5" xfId="1" applyNumberFormat="1" applyFont="1" applyFill="1" applyBorder="1" applyAlignment="1">
      <alignment horizontal="center"/>
    </xf>
    <xf numFmtId="3" fontId="5" fillId="2" borderId="2" xfId="1" applyNumberFormat="1" applyFont="1" applyFill="1" applyBorder="1" applyAlignment="1">
      <alignment horizontal="center"/>
    </xf>
    <xf numFmtId="3" fontId="4" fillId="2" borderId="6" xfId="1" applyNumberFormat="1" applyFont="1" applyFill="1" applyBorder="1"/>
    <xf numFmtId="3" fontId="6" fillId="2" borderId="7" xfId="1" applyNumberFormat="1" applyFont="1" applyFill="1" applyBorder="1" applyAlignment="1">
      <alignment horizontal="center" wrapText="1"/>
    </xf>
    <xf numFmtId="3" fontId="4" fillId="2" borderId="6" xfId="1" applyNumberFormat="1" applyFont="1" applyFill="1" applyBorder="1" applyAlignment="1">
      <alignment horizontal="center"/>
    </xf>
    <xf numFmtId="3" fontId="5" fillId="2" borderId="8" xfId="1" applyNumberFormat="1" applyFont="1" applyFill="1" applyBorder="1" applyAlignment="1">
      <alignment horizontal="center"/>
    </xf>
    <xf numFmtId="3" fontId="6" fillId="2" borderId="9" xfId="1" applyNumberFormat="1" applyFont="1" applyFill="1" applyBorder="1" applyAlignment="1">
      <alignment horizontal="center"/>
    </xf>
    <xf numFmtId="3" fontId="6" fillId="2" borderId="10" xfId="1" applyNumberFormat="1" applyFont="1" applyFill="1" applyBorder="1" applyAlignment="1">
      <alignment horizontal="center" wrapText="1"/>
    </xf>
    <xf numFmtId="3" fontId="6" fillId="2" borderId="2" xfId="1" applyNumberFormat="1" applyFont="1" applyFill="1" applyBorder="1"/>
    <xf numFmtId="3" fontId="6" fillId="2" borderId="6" xfId="1" applyNumberFormat="1" applyFont="1" applyFill="1" applyBorder="1"/>
    <xf numFmtId="169" fontId="6" fillId="2" borderId="6" xfId="1" applyNumberFormat="1" applyFont="1" applyFill="1" applyBorder="1" applyAlignment="1">
      <alignment horizontal="right"/>
    </xf>
    <xf numFmtId="169" fontId="6" fillId="2" borderId="2" xfId="1" applyNumberFormat="1" applyFont="1" applyFill="1" applyBorder="1" applyAlignment="1">
      <alignment horizontal="right"/>
    </xf>
    <xf numFmtId="3" fontId="6" fillId="2" borderId="2" xfId="1" quotePrefix="1" applyNumberFormat="1" applyFont="1" applyFill="1" applyBorder="1"/>
    <xf numFmtId="169" fontId="6" fillId="2" borderId="2" xfId="1" applyNumberFormat="1" applyFont="1" applyFill="1" applyBorder="1"/>
    <xf numFmtId="3" fontId="6" fillId="2" borderId="0" xfId="1" applyNumberFormat="1" applyFont="1" applyFill="1"/>
    <xf numFmtId="3" fontId="6" fillId="2" borderId="9" xfId="1" applyNumberFormat="1" applyFont="1" applyFill="1" applyBorder="1"/>
    <xf numFmtId="3" fontId="6" fillId="2" borderId="1" xfId="1" applyNumberFormat="1" applyFont="1" applyFill="1" applyBorder="1"/>
    <xf numFmtId="3" fontId="6" fillId="2" borderId="3" xfId="1" applyNumberFormat="1" applyFont="1" applyFill="1" applyBorder="1"/>
    <xf numFmtId="169" fontId="6" fillId="2" borderId="8" xfId="1" applyNumberFormat="1" applyFont="1" applyFill="1" applyBorder="1" applyAlignment="1">
      <alignment horizontal="right"/>
    </xf>
    <xf numFmtId="3" fontId="11" fillId="2" borderId="0" xfId="1" applyNumberFormat="1" applyFont="1" applyFill="1"/>
    <xf numFmtId="181" fontId="4" fillId="2" borderId="0" xfId="1" applyNumberFormat="1" applyFont="1" applyFill="1"/>
    <xf numFmtId="3" fontId="4" fillId="2" borderId="0" xfId="1" applyNumberFormat="1" applyFont="1" applyFill="1"/>
    <xf numFmtId="169" fontId="4" fillId="2" borderId="0" xfId="1" applyNumberFormat="1" applyFont="1" applyFill="1"/>
    <xf numFmtId="3" fontId="1" fillId="0" borderId="0" xfId="1" applyNumberFormat="1" applyFont="1"/>
    <xf numFmtId="174" fontId="4" fillId="2" borderId="0" xfId="0" quotePrefix="1" applyNumberFormat="1" applyFont="1" applyFill="1" applyAlignment="1">
      <alignment horizontal="right"/>
    </xf>
  </cellXfs>
  <cellStyles count="4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illares" xfId="1" builtinId="3"/>
    <cellStyle name="Normal" xfId="0" builtinId="0"/>
    <cellStyle name="Note" xfId="37"/>
    <cellStyle name="Output" xfId="38"/>
    <cellStyle name="Porcentaje" xfId="41" builtinId="5"/>
    <cellStyle name="Title" xfId="39"/>
    <cellStyle name="Warning Text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K38"/>
    </sheetView>
  </sheetViews>
  <sheetFormatPr baseColWidth="10" defaultColWidth="11.42578125" defaultRowHeight="15" x14ac:dyDescent="0.25"/>
  <cols>
    <col min="1" max="1" width="39.85546875" style="30" customWidth="1"/>
    <col min="2" max="2" width="18.5703125" style="30" customWidth="1"/>
    <col min="3" max="3" width="18.42578125" style="30" customWidth="1"/>
    <col min="4" max="4" width="14.28515625" style="30" customWidth="1"/>
    <col min="5" max="5" width="13.7109375" style="30" customWidth="1"/>
    <col min="6" max="7" width="11.42578125" style="30"/>
    <col min="8" max="8" width="15.7109375" style="30" customWidth="1"/>
    <col min="9" max="9" width="11.42578125" style="30"/>
    <col min="10" max="10" width="18.42578125" style="30" customWidth="1"/>
    <col min="11" max="256" width="11.42578125" style="30"/>
    <col min="257" max="257" width="39.85546875" style="30" customWidth="1"/>
    <col min="258" max="258" width="18.5703125" style="30" customWidth="1"/>
    <col min="259" max="259" width="18.42578125" style="30" customWidth="1"/>
    <col min="260" max="260" width="14.28515625" style="30" customWidth="1"/>
    <col min="261" max="261" width="13.7109375" style="30" customWidth="1"/>
    <col min="262" max="263" width="11.42578125" style="30"/>
    <col min="264" max="264" width="15.7109375" style="30" customWidth="1"/>
    <col min="265" max="265" width="11.42578125" style="30"/>
    <col min="266" max="266" width="18.42578125" style="30" customWidth="1"/>
    <col min="267" max="512" width="11.42578125" style="30"/>
    <col min="513" max="513" width="39.85546875" style="30" customWidth="1"/>
    <col min="514" max="514" width="18.5703125" style="30" customWidth="1"/>
    <col min="515" max="515" width="18.42578125" style="30" customWidth="1"/>
    <col min="516" max="516" width="14.28515625" style="30" customWidth="1"/>
    <col min="517" max="517" width="13.7109375" style="30" customWidth="1"/>
    <col min="518" max="519" width="11.42578125" style="30"/>
    <col min="520" max="520" width="15.7109375" style="30" customWidth="1"/>
    <col min="521" max="521" width="11.42578125" style="30"/>
    <col min="522" max="522" width="18.42578125" style="30" customWidth="1"/>
    <col min="523" max="768" width="11.42578125" style="30"/>
    <col min="769" max="769" width="39.85546875" style="30" customWidth="1"/>
    <col min="770" max="770" width="18.5703125" style="30" customWidth="1"/>
    <col min="771" max="771" width="18.42578125" style="30" customWidth="1"/>
    <col min="772" max="772" width="14.28515625" style="30" customWidth="1"/>
    <col min="773" max="773" width="13.7109375" style="30" customWidth="1"/>
    <col min="774" max="775" width="11.42578125" style="30"/>
    <col min="776" max="776" width="15.7109375" style="30" customWidth="1"/>
    <col min="777" max="777" width="11.42578125" style="30"/>
    <col min="778" max="778" width="18.42578125" style="30" customWidth="1"/>
    <col min="779" max="1024" width="11.42578125" style="30"/>
    <col min="1025" max="1025" width="39.85546875" style="30" customWidth="1"/>
    <col min="1026" max="1026" width="18.5703125" style="30" customWidth="1"/>
    <col min="1027" max="1027" width="18.42578125" style="30" customWidth="1"/>
    <col min="1028" max="1028" width="14.28515625" style="30" customWidth="1"/>
    <col min="1029" max="1029" width="13.7109375" style="30" customWidth="1"/>
    <col min="1030" max="1031" width="11.42578125" style="30"/>
    <col min="1032" max="1032" width="15.7109375" style="30" customWidth="1"/>
    <col min="1033" max="1033" width="11.42578125" style="30"/>
    <col min="1034" max="1034" width="18.42578125" style="30" customWidth="1"/>
    <col min="1035" max="1280" width="11.42578125" style="30"/>
    <col min="1281" max="1281" width="39.85546875" style="30" customWidth="1"/>
    <col min="1282" max="1282" width="18.5703125" style="30" customWidth="1"/>
    <col min="1283" max="1283" width="18.42578125" style="30" customWidth="1"/>
    <col min="1284" max="1284" width="14.28515625" style="30" customWidth="1"/>
    <col min="1285" max="1285" width="13.7109375" style="30" customWidth="1"/>
    <col min="1286" max="1287" width="11.42578125" style="30"/>
    <col min="1288" max="1288" width="15.7109375" style="30" customWidth="1"/>
    <col min="1289" max="1289" width="11.42578125" style="30"/>
    <col min="1290" max="1290" width="18.42578125" style="30" customWidth="1"/>
    <col min="1291" max="1536" width="11.42578125" style="30"/>
    <col min="1537" max="1537" width="39.85546875" style="30" customWidth="1"/>
    <col min="1538" max="1538" width="18.5703125" style="30" customWidth="1"/>
    <col min="1539" max="1539" width="18.42578125" style="30" customWidth="1"/>
    <col min="1540" max="1540" width="14.28515625" style="30" customWidth="1"/>
    <col min="1541" max="1541" width="13.7109375" style="30" customWidth="1"/>
    <col min="1542" max="1543" width="11.42578125" style="30"/>
    <col min="1544" max="1544" width="15.7109375" style="30" customWidth="1"/>
    <col min="1545" max="1545" width="11.42578125" style="30"/>
    <col min="1546" max="1546" width="18.42578125" style="30" customWidth="1"/>
    <col min="1547" max="1792" width="11.42578125" style="30"/>
    <col min="1793" max="1793" width="39.85546875" style="30" customWidth="1"/>
    <col min="1794" max="1794" width="18.5703125" style="30" customWidth="1"/>
    <col min="1795" max="1795" width="18.42578125" style="30" customWidth="1"/>
    <col min="1796" max="1796" width="14.28515625" style="30" customWidth="1"/>
    <col min="1797" max="1797" width="13.7109375" style="30" customWidth="1"/>
    <col min="1798" max="1799" width="11.42578125" style="30"/>
    <col min="1800" max="1800" width="15.7109375" style="30" customWidth="1"/>
    <col min="1801" max="1801" width="11.42578125" style="30"/>
    <col min="1802" max="1802" width="18.42578125" style="30" customWidth="1"/>
    <col min="1803" max="2048" width="11.42578125" style="30"/>
    <col min="2049" max="2049" width="39.85546875" style="30" customWidth="1"/>
    <col min="2050" max="2050" width="18.5703125" style="30" customWidth="1"/>
    <col min="2051" max="2051" width="18.42578125" style="30" customWidth="1"/>
    <col min="2052" max="2052" width="14.28515625" style="30" customWidth="1"/>
    <col min="2053" max="2053" width="13.7109375" style="30" customWidth="1"/>
    <col min="2054" max="2055" width="11.42578125" style="30"/>
    <col min="2056" max="2056" width="15.7109375" style="30" customWidth="1"/>
    <col min="2057" max="2057" width="11.42578125" style="30"/>
    <col min="2058" max="2058" width="18.42578125" style="30" customWidth="1"/>
    <col min="2059" max="2304" width="11.42578125" style="30"/>
    <col min="2305" max="2305" width="39.85546875" style="30" customWidth="1"/>
    <col min="2306" max="2306" width="18.5703125" style="30" customWidth="1"/>
    <col min="2307" max="2307" width="18.42578125" style="30" customWidth="1"/>
    <col min="2308" max="2308" width="14.28515625" style="30" customWidth="1"/>
    <col min="2309" max="2309" width="13.7109375" style="30" customWidth="1"/>
    <col min="2310" max="2311" width="11.42578125" style="30"/>
    <col min="2312" max="2312" width="15.7109375" style="30" customWidth="1"/>
    <col min="2313" max="2313" width="11.42578125" style="30"/>
    <col min="2314" max="2314" width="18.42578125" style="30" customWidth="1"/>
    <col min="2315" max="2560" width="11.42578125" style="30"/>
    <col min="2561" max="2561" width="39.85546875" style="30" customWidth="1"/>
    <col min="2562" max="2562" width="18.5703125" style="30" customWidth="1"/>
    <col min="2563" max="2563" width="18.42578125" style="30" customWidth="1"/>
    <col min="2564" max="2564" width="14.28515625" style="30" customWidth="1"/>
    <col min="2565" max="2565" width="13.7109375" style="30" customWidth="1"/>
    <col min="2566" max="2567" width="11.42578125" style="30"/>
    <col min="2568" max="2568" width="15.7109375" style="30" customWidth="1"/>
    <col min="2569" max="2569" width="11.42578125" style="30"/>
    <col min="2570" max="2570" width="18.42578125" style="30" customWidth="1"/>
    <col min="2571" max="2816" width="11.42578125" style="30"/>
    <col min="2817" max="2817" width="39.85546875" style="30" customWidth="1"/>
    <col min="2818" max="2818" width="18.5703125" style="30" customWidth="1"/>
    <col min="2819" max="2819" width="18.42578125" style="30" customWidth="1"/>
    <col min="2820" max="2820" width="14.28515625" style="30" customWidth="1"/>
    <col min="2821" max="2821" width="13.7109375" style="30" customWidth="1"/>
    <col min="2822" max="2823" width="11.42578125" style="30"/>
    <col min="2824" max="2824" width="15.7109375" style="30" customWidth="1"/>
    <col min="2825" max="2825" width="11.42578125" style="30"/>
    <col min="2826" max="2826" width="18.42578125" style="30" customWidth="1"/>
    <col min="2827" max="3072" width="11.42578125" style="30"/>
    <col min="3073" max="3073" width="39.85546875" style="30" customWidth="1"/>
    <col min="3074" max="3074" width="18.5703125" style="30" customWidth="1"/>
    <col min="3075" max="3075" width="18.42578125" style="30" customWidth="1"/>
    <col min="3076" max="3076" width="14.28515625" style="30" customWidth="1"/>
    <col min="3077" max="3077" width="13.7109375" style="30" customWidth="1"/>
    <col min="3078" max="3079" width="11.42578125" style="30"/>
    <col min="3080" max="3080" width="15.7109375" style="30" customWidth="1"/>
    <col min="3081" max="3081" width="11.42578125" style="30"/>
    <col min="3082" max="3082" width="18.42578125" style="30" customWidth="1"/>
    <col min="3083" max="3328" width="11.42578125" style="30"/>
    <col min="3329" max="3329" width="39.85546875" style="30" customWidth="1"/>
    <col min="3330" max="3330" width="18.5703125" style="30" customWidth="1"/>
    <col min="3331" max="3331" width="18.42578125" style="30" customWidth="1"/>
    <col min="3332" max="3332" width="14.28515625" style="30" customWidth="1"/>
    <col min="3333" max="3333" width="13.7109375" style="30" customWidth="1"/>
    <col min="3334" max="3335" width="11.42578125" style="30"/>
    <col min="3336" max="3336" width="15.7109375" style="30" customWidth="1"/>
    <col min="3337" max="3337" width="11.42578125" style="30"/>
    <col min="3338" max="3338" width="18.42578125" style="30" customWidth="1"/>
    <col min="3339" max="3584" width="11.42578125" style="30"/>
    <col min="3585" max="3585" width="39.85546875" style="30" customWidth="1"/>
    <col min="3586" max="3586" width="18.5703125" style="30" customWidth="1"/>
    <col min="3587" max="3587" width="18.42578125" style="30" customWidth="1"/>
    <col min="3588" max="3588" width="14.28515625" style="30" customWidth="1"/>
    <col min="3589" max="3589" width="13.7109375" style="30" customWidth="1"/>
    <col min="3590" max="3591" width="11.42578125" style="30"/>
    <col min="3592" max="3592" width="15.7109375" style="30" customWidth="1"/>
    <col min="3593" max="3593" width="11.42578125" style="30"/>
    <col min="3594" max="3594" width="18.42578125" style="30" customWidth="1"/>
    <col min="3595" max="3840" width="11.42578125" style="30"/>
    <col min="3841" max="3841" width="39.85546875" style="30" customWidth="1"/>
    <col min="3842" max="3842" width="18.5703125" style="30" customWidth="1"/>
    <col min="3843" max="3843" width="18.42578125" style="30" customWidth="1"/>
    <col min="3844" max="3844" width="14.28515625" style="30" customWidth="1"/>
    <col min="3845" max="3845" width="13.7109375" style="30" customWidth="1"/>
    <col min="3846" max="3847" width="11.42578125" style="30"/>
    <col min="3848" max="3848" width="15.7109375" style="30" customWidth="1"/>
    <col min="3849" max="3849" width="11.42578125" style="30"/>
    <col min="3850" max="3850" width="18.42578125" style="30" customWidth="1"/>
    <col min="3851" max="4096" width="11.42578125" style="30"/>
    <col min="4097" max="4097" width="39.85546875" style="30" customWidth="1"/>
    <col min="4098" max="4098" width="18.5703125" style="30" customWidth="1"/>
    <col min="4099" max="4099" width="18.42578125" style="30" customWidth="1"/>
    <col min="4100" max="4100" width="14.28515625" style="30" customWidth="1"/>
    <col min="4101" max="4101" width="13.7109375" style="30" customWidth="1"/>
    <col min="4102" max="4103" width="11.42578125" style="30"/>
    <col min="4104" max="4104" width="15.7109375" style="30" customWidth="1"/>
    <col min="4105" max="4105" width="11.42578125" style="30"/>
    <col min="4106" max="4106" width="18.42578125" style="30" customWidth="1"/>
    <col min="4107" max="4352" width="11.42578125" style="30"/>
    <col min="4353" max="4353" width="39.85546875" style="30" customWidth="1"/>
    <col min="4354" max="4354" width="18.5703125" style="30" customWidth="1"/>
    <col min="4355" max="4355" width="18.42578125" style="30" customWidth="1"/>
    <col min="4356" max="4356" width="14.28515625" style="30" customWidth="1"/>
    <col min="4357" max="4357" width="13.7109375" style="30" customWidth="1"/>
    <col min="4358" max="4359" width="11.42578125" style="30"/>
    <col min="4360" max="4360" width="15.7109375" style="30" customWidth="1"/>
    <col min="4361" max="4361" width="11.42578125" style="30"/>
    <col min="4362" max="4362" width="18.42578125" style="30" customWidth="1"/>
    <col min="4363" max="4608" width="11.42578125" style="30"/>
    <col min="4609" max="4609" width="39.85546875" style="30" customWidth="1"/>
    <col min="4610" max="4610" width="18.5703125" style="30" customWidth="1"/>
    <col min="4611" max="4611" width="18.42578125" style="30" customWidth="1"/>
    <col min="4612" max="4612" width="14.28515625" style="30" customWidth="1"/>
    <col min="4613" max="4613" width="13.7109375" style="30" customWidth="1"/>
    <col min="4614" max="4615" width="11.42578125" style="30"/>
    <col min="4616" max="4616" width="15.7109375" style="30" customWidth="1"/>
    <col min="4617" max="4617" width="11.42578125" style="30"/>
    <col min="4618" max="4618" width="18.42578125" style="30" customWidth="1"/>
    <col min="4619" max="4864" width="11.42578125" style="30"/>
    <col min="4865" max="4865" width="39.85546875" style="30" customWidth="1"/>
    <col min="4866" max="4866" width="18.5703125" style="30" customWidth="1"/>
    <col min="4867" max="4867" width="18.42578125" style="30" customWidth="1"/>
    <col min="4868" max="4868" width="14.28515625" style="30" customWidth="1"/>
    <col min="4869" max="4869" width="13.7109375" style="30" customWidth="1"/>
    <col min="4870" max="4871" width="11.42578125" style="30"/>
    <col min="4872" max="4872" width="15.7109375" style="30" customWidth="1"/>
    <col min="4873" max="4873" width="11.42578125" style="30"/>
    <col min="4874" max="4874" width="18.42578125" style="30" customWidth="1"/>
    <col min="4875" max="5120" width="11.42578125" style="30"/>
    <col min="5121" max="5121" width="39.85546875" style="30" customWidth="1"/>
    <col min="5122" max="5122" width="18.5703125" style="30" customWidth="1"/>
    <col min="5123" max="5123" width="18.42578125" style="30" customWidth="1"/>
    <col min="5124" max="5124" width="14.28515625" style="30" customWidth="1"/>
    <col min="5125" max="5125" width="13.7109375" style="30" customWidth="1"/>
    <col min="5126" max="5127" width="11.42578125" style="30"/>
    <col min="5128" max="5128" width="15.7109375" style="30" customWidth="1"/>
    <col min="5129" max="5129" width="11.42578125" style="30"/>
    <col min="5130" max="5130" width="18.42578125" style="30" customWidth="1"/>
    <col min="5131" max="5376" width="11.42578125" style="30"/>
    <col min="5377" max="5377" width="39.85546875" style="30" customWidth="1"/>
    <col min="5378" max="5378" width="18.5703125" style="30" customWidth="1"/>
    <col min="5379" max="5379" width="18.42578125" style="30" customWidth="1"/>
    <col min="5380" max="5380" width="14.28515625" style="30" customWidth="1"/>
    <col min="5381" max="5381" width="13.7109375" style="30" customWidth="1"/>
    <col min="5382" max="5383" width="11.42578125" style="30"/>
    <col min="5384" max="5384" width="15.7109375" style="30" customWidth="1"/>
    <col min="5385" max="5385" width="11.42578125" style="30"/>
    <col min="5386" max="5386" width="18.42578125" style="30" customWidth="1"/>
    <col min="5387" max="5632" width="11.42578125" style="30"/>
    <col min="5633" max="5633" width="39.85546875" style="30" customWidth="1"/>
    <col min="5634" max="5634" width="18.5703125" style="30" customWidth="1"/>
    <col min="5635" max="5635" width="18.42578125" style="30" customWidth="1"/>
    <col min="5636" max="5636" width="14.28515625" style="30" customWidth="1"/>
    <col min="5637" max="5637" width="13.7109375" style="30" customWidth="1"/>
    <col min="5638" max="5639" width="11.42578125" style="30"/>
    <col min="5640" max="5640" width="15.7109375" style="30" customWidth="1"/>
    <col min="5641" max="5641" width="11.42578125" style="30"/>
    <col min="5642" max="5642" width="18.42578125" style="30" customWidth="1"/>
    <col min="5643" max="5888" width="11.42578125" style="30"/>
    <col min="5889" max="5889" width="39.85546875" style="30" customWidth="1"/>
    <col min="5890" max="5890" width="18.5703125" style="30" customWidth="1"/>
    <col min="5891" max="5891" width="18.42578125" style="30" customWidth="1"/>
    <col min="5892" max="5892" width="14.28515625" style="30" customWidth="1"/>
    <col min="5893" max="5893" width="13.7109375" style="30" customWidth="1"/>
    <col min="5894" max="5895" width="11.42578125" style="30"/>
    <col min="5896" max="5896" width="15.7109375" style="30" customWidth="1"/>
    <col min="5897" max="5897" width="11.42578125" style="30"/>
    <col min="5898" max="5898" width="18.42578125" style="30" customWidth="1"/>
    <col min="5899" max="6144" width="11.42578125" style="30"/>
    <col min="6145" max="6145" width="39.85546875" style="30" customWidth="1"/>
    <col min="6146" max="6146" width="18.5703125" style="30" customWidth="1"/>
    <col min="6147" max="6147" width="18.42578125" style="30" customWidth="1"/>
    <col min="6148" max="6148" width="14.28515625" style="30" customWidth="1"/>
    <col min="6149" max="6149" width="13.7109375" style="30" customWidth="1"/>
    <col min="6150" max="6151" width="11.42578125" style="30"/>
    <col min="6152" max="6152" width="15.7109375" style="30" customWidth="1"/>
    <col min="6153" max="6153" width="11.42578125" style="30"/>
    <col min="6154" max="6154" width="18.42578125" style="30" customWidth="1"/>
    <col min="6155" max="6400" width="11.42578125" style="30"/>
    <col min="6401" max="6401" width="39.85546875" style="30" customWidth="1"/>
    <col min="6402" max="6402" width="18.5703125" style="30" customWidth="1"/>
    <col min="6403" max="6403" width="18.42578125" style="30" customWidth="1"/>
    <col min="6404" max="6404" width="14.28515625" style="30" customWidth="1"/>
    <col min="6405" max="6405" width="13.7109375" style="30" customWidth="1"/>
    <col min="6406" max="6407" width="11.42578125" style="30"/>
    <col min="6408" max="6408" width="15.7109375" style="30" customWidth="1"/>
    <col min="6409" max="6409" width="11.42578125" style="30"/>
    <col min="6410" max="6410" width="18.42578125" style="30" customWidth="1"/>
    <col min="6411" max="6656" width="11.42578125" style="30"/>
    <col min="6657" max="6657" width="39.85546875" style="30" customWidth="1"/>
    <col min="6658" max="6658" width="18.5703125" style="30" customWidth="1"/>
    <col min="6659" max="6659" width="18.42578125" style="30" customWidth="1"/>
    <col min="6660" max="6660" width="14.28515625" style="30" customWidth="1"/>
    <col min="6661" max="6661" width="13.7109375" style="30" customWidth="1"/>
    <col min="6662" max="6663" width="11.42578125" style="30"/>
    <col min="6664" max="6664" width="15.7109375" style="30" customWidth="1"/>
    <col min="6665" max="6665" width="11.42578125" style="30"/>
    <col min="6666" max="6666" width="18.42578125" style="30" customWidth="1"/>
    <col min="6667" max="6912" width="11.42578125" style="30"/>
    <col min="6913" max="6913" width="39.85546875" style="30" customWidth="1"/>
    <col min="6914" max="6914" width="18.5703125" style="30" customWidth="1"/>
    <col min="6915" max="6915" width="18.42578125" style="30" customWidth="1"/>
    <col min="6916" max="6916" width="14.28515625" style="30" customWidth="1"/>
    <col min="6917" max="6917" width="13.7109375" style="30" customWidth="1"/>
    <col min="6918" max="6919" width="11.42578125" style="30"/>
    <col min="6920" max="6920" width="15.7109375" style="30" customWidth="1"/>
    <col min="6921" max="6921" width="11.42578125" style="30"/>
    <col min="6922" max="6922" width="18.42578125" style="30" customWidth="1"/>
    <col min="6923" max="7168" width="11.42578125" style="30"/>
    <col min="7169" max="7169" width="39.85546875" style="30" customWidth="1"/>
    <col min="7170" max="7170" width="18.5703125" style="30" customWidth="1"/>
    <col min="7171" max="7171" width="18.42578125" style="30" customWidth="1"/>
    <col min="7172" max="7172" width="14.28515625" style="30" customWidth="1"/>
    <col min="7173" max="7173" width="13.7109375" style="30" customWidth="1"/>
    <col min="7174" max="7175" width="11.42578125" style="30"/>
    <col min="7176" max="7176" width="15.7109375" style="30" customWidth="1"/>
    <col min="7177" max="7177" width="11.42578125" style="30"/>
    <col min="7178" max="7178" width="18.42578125" style="30" customWidth="1"/>
    <col min="7179" max="7424" width="11.42578125" style="30"/>
    <col min="7425" max="7425" width="39.85546875" style="30" customWidth="1"/>
    <col min="7426" max="7426" width="18.5703125" style="30" customWidth="1"/>
    <col min="7427" max="7427" width="18.42578125" style="30" customWidth="1"/>
    <col min="7428" max="7428" width="14.28515625" style="30" customWidth="1"/>
    <col min="7429" max="7429" width="13.7109375" style="30" customWidth="1"/>
    <col min="7430" max="7431" width="11.42578125" style="30"/>
    <col min="7432" max="7432" width="15.7109375" style="30" customWidth="1"/>
    <col min="7433" max="7433" width="11.42578125" style="30"/>
    <col min="7434" max="7434" width="18.42578125" style="30" customWidth="1"/>
    <col min="7435" max="7680" width="11.42578125" style="30"/>
    <col min="7681" max="7681" width="39.85546875" style="30" customWidth="1"/>
    <col min="7682" max="7682" width="18.5703125" style="30" customWidth="1"/>
    <col min="7683" max="7683" width="18.42578125" style="30" customWidth="1"/>
    <col min="7684" max="7684" width="14.28515625" style="30" customWidth="1"/>
    <col min="7685" max="7685" width="13.7109375" style="30" customWidth="1"/>
    <col min="7686" max="7687" width="11.42578125" style="30"/>
    <col min="7688" max="7688" width="15.7109375" style="30" customWidth="1"/>
    <col min="7689" max="7689" width="11.42578125" style="30"/>
    <col min="7690" max="7690" width="18.42578125" style="30" customWidth="1"/>
    <col min="7691" max="7936" width="11.42578125" style="30"/>
    <col min="7937" max="7937" width="39.85546875" style="30" customWidth="1"/>
    <col min="7938" max="7938" width="18.5703125" style="30" customWidth="1"/>
    <col min="7939" max="7939" width="18.42578125" style="30" customWidth="1"/>
    <col min="7940" max="7940" width="14.28515625" style="30" customWidth="1"/>
    <col min="7941" max="7941" width="13.7109375" style="30" customWidth="1"/>
    <col min="7942" max="7943" width="11.42578125" style="30"/>
    <col min="7944" max="7944" width="15.7109375" style="30" customWidth="1"/>
    <col min="7945" max="7945" width="11.42578125" style="30"/>
    <col min="7946" max="7946" width="18.42578125" style="30" customWidth="1"/>
    <col min="7947" max="8192" width="11.42578125" style="30"/>
    <col min="8193" max="8193" width="39.85546875" style="30" customWidth="1"/>
    <col min="8194" max="8194" width="18.5703125" style="30" customWidth="1"/>
    <col min="8195" max="8195" width="18.42578125" style="30" customWidth="1"/>
    <col min="8196" max="8196" width="14.28515625" style="30" customWidth="1"/>
    <col min="8197" max="8197" width="13.7109375" style="30" customWidth="1"/>
    <col min="8198" max="8199" width="11.42578125" style="30"/>
    <col min="8200" max="8200" width="15.7109375" style="30" customWidth="1"/>
    <col min="8201" max="8201" width="11.42578125" style="30"/>
    <col min="8202" max="8202" width="18.42578125" style="30" customWidth="1"/>
    <col min="8203" max="8448" width="11.42578125" style="30"/>
    <col min="8449" max="8449" width="39.85546875" style="30" customWidth="1"/>
    <col min="8450" max="8450" width="18.5703125" style="30" customWidth="1"/>
    <col min="8451" max="8451" width="18.42578125" style="30" customWidth="1"/>
    <col min="8452" max="8452" width="14.28515625" style="30" customWidth="1"/>
    <col min="8453" max="8453" width="13.7109375" style="30" customWidth="1"/>
    <col min="8454" max="8455" width="11.42578125" style="30"/>
    <col min="8456" max="8456" width="15.7109375" style="30" customWidth="1"/>
    <col min="8457" max="8457" width="11.42578125" style="30"/>
    <col min="8458" max="8458" width="18.42578125" style="30" customWidth="1"/>
    <col min="8459" max="8704" width="11.42578125" style="30"/>
    <col min="8705" max="8705" width="39.85546875" style="30" customWidth="1"/>
    <col min="8706" max="8706" width="18.5703125" style="30" customWidth="1"/>
    <col min="8707" max="8707" width="18.42578125" style="30" customWidth="1"/>
    <col min="8708" max="8708" width="14.28515625" style="30" customWidth="1"/>
    <col min="8709" max="8709" width="13.7109375" style="30" customWidth="1"/>
    <col min="8710" max="8711" width="11.42578125" style="30"/>
    <col min="8712" max="8712" width="15.7109375" style="30" customWidth="1"/>
    <col min="8713" max="8713" width="11.42578125" style="30"/>
    <col min="8714" max="8714" width="18.42578125" style="30" customWidth="1"/>
    <col min="8715" max="8960" width="11.42578125" style="30"/>
    <col min="8961" max="8961" width="39.85546875" style="30" customWidth="1"/>
    <col min="8962" max="8962" width="18.5703125" style="30" customWidth="1"/>
    <col min="8963" max="8963" width="18.42578125" style="30" customWidth="1"/>
    <col min="8964" max="8964" width="14.28515625" style="30" customWidth="1"/>
    <col min="8965" max="8965" width="13.7109375" style="30" customWidth="1"/>
    <col min="8966" max="8967" width="11.42578125" style="30"/>
    <col min="8968" max="8968" width="15.7109375" style="30" customWidth="1"/>
    <col min="8969" max="8969" width="11.42578125" style="30"/>
    <col min="8970" max="8970" width="18.42578125" style="30" customWidth="1"/>
    <col min="8971" max="9216" width="11.42578125" style="30"/>
    <col min="9217" max="9217" width="39.85546875" style="30" customWidth="1"/>
    <col min="9218" max="9218" width="18.5703125" style="30" customWidth="1"/>
    <col min="9219" max="9219" width="18.42578125" style="30" customWidth="1"/>
    <col min="9220" max="9220" width="14.28515625" style="30" customWidth="1"/>
    <col min="9221" max="9221" width="13.7109375" style="30" customWidth="1"/>
    <col min="9222" max="9223" width="11.42578125" style="30"/>
    <col min="9224" max="9224" width="15.7109375" style="30" customWidth="1"/>
    <col min="9225" max="9225" width="11.42578125" style="30"/>
    <col min="9226" max="9226" width="18.42578125" style="30" customWidth="1"/>
    <col min="9227" max="9472" width="11.42578125" style="30"/>
    <col min="9473" max="9473" width="39.85546875" style="30" customWidth="1"/>
    <col min="9474" max="9474" width="18.5703125" style="30" customWidth="1"/>
    <col min="9475" max="9475" width="18.42578125" style="30" customWidth="1"/>
    <col min="9476" max="9476" width="14.28515625" style="30" customWidth="1"/>
    <col min="9477" max="9477" width="13.7109375" style="30" customWidth="1"/>
    <col min="9478" max="9479" width="11.42578125" style="30"/>
    <col min="9480" max="9480" width="15.7109375" style="30" customWidth="1"/>
    <col min="9481" max="9481" width="11.42578125" style="30"/>
    <col min="9482" max="9482" width="18.42578125" style="30" customWidth="1"/>
    <col min="9483" max="9728" width="11.42578125" style="30"/>
    <col min="9729" max="9729" width="39.85546875" style="30" customWidth="1"/>
    <col min="9730" max="9730" width="18.5703125" style="30" customWidth="1"/>
    <col min="9731" max="9731" width="18.42578125" style="30" customWidth="1"/>
    <col min="9732" max="9732" width="14.28515625" style="30" customWidth="1"/>
    <col min="9733" max="9733" width="13.7109375" style="30" customWidth="1"/>
    <col min="9734" max="9735" width="11.42578125" style="30"/>
    <col min="9736" max="9736" width="15.7109375" style="30" customWidth="1"/>
    <col min="9737" max="9737" width="11.42578125" style="30"/>
    <col min="9738" max="9738" width="18.42578125" style="30" customWidth="1"/>
    <col min="9739" max="9984" width="11.42578125" style="30"/>
    <col min="9985" max="9985" width="39.85546875" style="30" customWidth="1"/>
    <col min="9986" max="9986" width="18.5703125" style="30" customWidth="1"/>
    <col min="9987" max="9987" width="18.42578125" style="30" customWidth="1"/>
    <col min="9988" max="9988" width="14.28515625" style="30" customWidth="1"/>
    <col min="9989" max="9989" width="13.7109375" style="30" customWidth="1"/>
    <col min="9990" max="9991" width="11.42578125" style="30"/>
    <col min="9992" max="9992" width="15.7109375" style="30" customWidth="1"/>
    <col min="9993" max="9993" width="11.42578125" style="30"/>
    <col min="9994" max="9994" width="18.42578125" style="30" customWidth="1"/>
    <col min="9995" max="10240" width="11.42578125" style="30"/>
    <col min="10241" max="10241" width="39.85546875" style="30" customWidth="1"/>
    <col min="10242" max="10242" width="18.5703125" style="30" customWidth="1"/>
    <col min="10243" max="10243" width="18.42578125" style="30" customWidth="1"/>
    <col min="10244" max="10244" width="14.28515625" style="30" customWidth="1"/>
    <col min="10245" max="10245" width="13.7109375" style="30" customWidth="1"/>
    <col min="10246" max="10247" width="11.42578125" style="30"/>
    <col min="10248" max="10248" width="15.7109375" style="30" customWidth="1"/>
    <col min="10249" max="10249" width="11.42578125" style="30"/>
    <col min="10250" max="10250" width="18.42578125" style="30" customWidth="1"/>
    <col min="10251" max="10496" width="11.42578125" style="30"/>
    <col min="10497" max="10497" width="39.85546875" style="30" customWidth="1"/>
    <col min="10498" max="10498" width="18.5703125" style="30" customWidth="1"/>
    <col min="10499" max="10499" width="18.42578125" style="30" customWidth="1"/>
    <col min="10500" max="10500" width="14.28515625" style="30" customWidth="1"/>
    <col min="10501" max="10501" width="13.7109375" style="30" customWidth="1"/>
    <col min="10502" max="10503" width="11.42578125" style="30"/>
    <col min="10504" max="10504" width="15.7109375" style="30" customWidth="1"/>
    <col min="10505" max="10505" width="11.42578125" style="30"/>
    <col min="10506" max="10506" width="18.42578125" style="30" customWidth="1"/>
    <col min="10507" max="10752" width="11.42578125" style="30"/>
    <col min="10753" max="10753" width="39.85546875" style="30" customWidth="1"/>
    <col min="10754" max="10754" width="18.5703125" style="30" customWidth="1"/>
    <col min="10755" max="10755" width="18.42578125" style="30" customWidth="1"/>
    <col min="10756" max="10756" width="14.28515625" style="30" customWidth="1"/>
    <col min="10757" max="10757" width="13.7109375" style="30" customWidth="1"/>
    <col min="10758" max="10759" width="11.42578125" style="30"/>
    <col min="10760" max="10760" width="15.7109375" style="30" customWidth="1"/>
    <col min="10761" max="10761" width="11.42578125" style="30"/>
    <col min="10762" max="10762" width="18.42578125" style="30" customWidth="1"/>
    <col min="10763" max="11008" width="11.42578125" style="30"/>
    <col min="11009" max="11009" width="39.85546875" style="30" customWidth="1"/>
    <col min="11010" max="11010" width="18.5703125" style="30" customWidth="1"/>
    <col min="11011" max="11011" width="18.42578125" style="30" customWidth="1"/>
    <col min="11012" max="11012" width="14.28515625" style="30" customWidth="1"/>
    <col min="11013" max="11013" width="13.7109375" style="30" customWidth="1"/>
    <col min="11014" max="11015" width="11.42578125" style="30"/>
    <col min="11016" max="11016" width="15.7109375" style="30" customWidth="1"/>
    <col min="11017" max="11017" width="11.42578125" style="30"/>
    <col min="11018" max="11018" width="18.42578125" style="30" customWidth="1"/>
    <col min="11019" max="11264" width="11.42578125" style="30"/>
    <col min="11265" max="11265" width="39.85546875" style="30" customWidth="1"/>
    <col min="11266" max="11266" width="18.5703125" style="30" customWidth="1"/>
    <col min="11267" max="11267" width="18.42578125" style="30" customWidth="1"/>
    <col min="11268" max="11268" width="14.28515625" style="30" customWidth="1"/>
    <col min="11269" max="11269" width="13.7109375" style="30" customWidth="1"/>
    <col min="11270" max="11271" width="11.42578125" style="30"/>
    <col min="11272" max="11272" width="15.7109375" style="30" customWidth="1"/>
    <col min="11273" max="11273" width="11.42578125" style="30"/>
    <col min="11274" max="11274" width="18.42578125" style="30" customWidth="1"/>
    <col min="11275" max="11520" width="11.42578125" style="30"/>
    <col min="11521" max="11521" width="39.85546875" style="30" customWidth="1"/>
    <col min="11522" max="11522" width="18.5703125" style="30" customWidth="1"/>
    <col min="11523" max="11523" width="18.42578125" style="30" customWidth="1"/>
    <col min="11524" max="11524" width="14.28515625" style="30" customWidth="1"/>
    <col min="11525" max="11525" width="13.7109375" style="30" customWidth="1"/>
    <col min="11526" max="11527" width="11.42578125" style="30"/>
    <col min="11528" max="11528" width="15.7109375" style="30" customWidth="1"/>
    <col min="11529" max="11529" width="11.42578125" style="30"/>
    <col min="11530" max="11530" width="18.42578125" style="30" customWidth="1"/>
    <col min="11531" max="11776" width="11.42578125" style="30"/>
    <col min="11777" max="11777" width="39.85546875" style="30" customWidth="1"/>
    <col min="11778" max="11778" width="18.5703125" style="30" customWidth="1"/>
    <col min="11779" max="11779" width="18.42578125" style="30" customWidth="1"/>
    <col min="11780" max="11780" width="14.28515625" style="30" customWidth="1"/>
    <col min="11781" max="11781" width="13.7109375" style="30" customWidth="1"/>
    <col min="11782" max="11783" width="11.42578125" style="30"/>
    <col min="11784" max="11784" width="15.7109375" style="30" customWidth="1"/>
    <col min="11785" max="11785" width="11.42578125" style="30"/>
    <col min="11786" max="11786" width="18.42578125" style="30" customWidth="1"/>
    <col min="11787" max="12032" width="11.42578125" style="30"/>
    <col min="12033" max="12033" width="39.85546875" style="30" customWidth="1"/>
    <col min="12034" max="12034" width="18.5703125" style="30" customWidth="1"/>
    <col min="12035" max="12035" width="18.42578125" style="30" customWidth="1"/>
    <col min="12036" max="12036" width="14.28515625" style="30" customWidth="1"/>
    <col min="12037" max="12037" width="13.7109375" style="30" customWidth="1"/>
    <col min="12038" max="12039" width="11.42578125" style="30"/>
    <col min="12040" max="12040" width="15.7109375" style="30" customWidth="1"/>
    <col min="12041" max="12041" width="11.42578125" style="30"/>
    <col min="12042" max="12042" width="18.42578125" style="30" customWidth="1"/>
    <col min="12043" max="12288" width="11.42578125" style="30"/>
    <col min="12289" max="12289" width="39.85546875" style="30" customWidth="1"/>
    <col min="12290" max="12290" width="18.5703125" style="30" customWidth="1"/>
    <col min="12291" max="12291" width="18.42578125" style="30" customWidth="1"/>
    <col min="12292" max="12292" width="14.28515625" style="30" customWidth="1"/>
    <col min="12293" max="12293" width="13.7109375" style="30" customWidth="1"/>
    <col min="12294" max="12295" width="11.42578125" style="30"/>
    <col min="12296" max="12296" width="15.7109375" style="30" customWidth="1"/>
    <col min="12297" max="12297" width="11.42578125" style="30"/>
    <col min="12298" max="12298" width="18.42578125" style="30" customWidth="1"/>
    <col min="12299" max="12544" width="11.42578125" style="30"/>
    <col min="12545" max="12545" width="39.85546875" style="30" customWidth="1"/>
    <col min="12546" max="12546" width="18.5703125" style="30" customWidth="1"/>
    <col min="12547" max="12547" width="18.42578125" style="30" customWidth="1"/>
    <col min="12548" max="12548" width="14.28515625" style="30" customWidth="1"/>
    <col min="12549" max="12549" width="13.7109375" style="30" customWidth="1"/>
    <col min="12550" max="12551" width="11.42578125" style="30"/>
    <col min="12552" max="12552" width="15.7109375" style="30" customWidth="1"/>
    <col min="12553" max="12553" width="11.42578125" style="30"/>
    <col min="12554" max="12554" width="18.42578125" style="30" customWidth="1"/>
    <col min="12555" max="12800" width="11.42578125" style="30"/>
    <col min="12801" max="12801" width="39.85546875" style="30" customWidth="1"/>
    <col min="12802" max="12802" width="18.5703125" style="30" customWidth="1"/>
    <col min="12803" max="12803" width="18.42578125" style="30" customWidth="1"/>
    <col min="12804" max="12804" width="14.28515625" style="30" customWidth="1"/>
    <col min="12805" max="12805" width="13.7109375" style="30" customWidth="1"/>
    <col min="12806" max="12807" width="11.42578125" style="30"/>
    <col min="12808" max="12808" width="15.7109375" style="30" customWidth="1"/>
    <col min="12809" max="12809" width="11.42578125" style="30"/>
    <col min="12810" max="12810" width="18.42578125" style="30" customWidth="1"/>
    <col min="12811" max="13056" width="11.42578125" style="30"/>
    <col min="13057" max="13057" width="39.85546875" style="30" customWidth="1"/>
    <col min="13058" max="13058" width="18.5703125" style="30" customWidth="1"/>
    <col min="13059" max="13059" width="18.42578125" style="30" customWidth="1"/>
    <col min="13060" max="13060" width="14.28515625" style="30" customWidth="1"/>
    <col min="13061" max="13061" width="13.7109375" style="30" customWidth="1"/>
    <col min="13062" max="13063" width="11.42578125" style="30"/>
    <col min="13064" max="13064" width="15.7109375" style="30" customWidth="1"/>
    <col min="13065" max="13065" width="11.42578125" style="30"/>
    <col min="13066" max="13066" width="18.42578125" style="30" customWidth="1"/>
    <col min="13067" max="13312" width="11.42578125" style="30"/>
    <col min="13313" max="13313" width="39.85546875" style="30" customWidth="1"/>
    <col min="13314" max="13314" width="18.5703125" style="30" customWidth="1"/>
    <col min="13315" max="13315" width="18.42578125" style="30" customWidth="1"/>
    <col min="13316" max="13316" width="14.28515625" style="30" customWidth="1"/>
    <col min="13317" max="13317" width="13.7109375" style="30" customWidth="1"/>
    <col min="13318" max="13319" width="11.42578125" style="30"/>
    <col min="13320" max="13320" width="15.7109375" style="30" customWidth="1"/>
    <col min="13321" max="13321" width="11.42578125" style="30"/>
    <col min="13322" max="13322" width="18.42578125" style="30" customWidth="1"/>
    <col min="13323" max="13568" width="11.42578125" style="30"/>
    <col min="13569" max="13569" width="39.85546875" style="30" customWidth="1"/>
    <col min="13570" max="13570" width="18.5703125" style="30" customWidth="1"/>
    <col min="13571" max="13571" width="18.42578125" style="30" customWidth="1"/>
    <col min="13572" max="13572" width="14.28515625" style="30" customWidth="1"/>
    <col min="13573" max="13573" width="13.7109375" style="30" customWidth="1"/>
    <col min="13574" max="13575" width="11.42578125" style="30"/>
    <col min="13576" max="13576" width="15.7109375" style="30" customWidth="1"/>
    <col min="13577" max="13577" width="11.42578125" style="30"/>
    <col min="13578" max="13578" width="18.42578125" style="30" customWidth="1"/>
    <col min="13579" max="13824" width="11.42578125" style="30"/>
    <col min="13825" max="13825" width="39.85546875" style="30" customWidth="1"/>
    <col min="13826" max="13826" width="18.5703125" style="30" customWidth="1"/>
    <col min="13827" max="13827" width="18.42578125" style="30" customWidth="1"/>
    <col min="13828" max="13828" width="14.28515625" style="30" customWidth="1"/>
    <col min="13829" max="13829" width="13.7109375" style="30" customWidth="1"/>
    <col min="13830" max="13831" width="11.42578125" style="30"/>
    <col min="13832" max="13832" width="15.7109375" style="30" customWidth="1"/>
    <col min="13833" max="13833" width="11.42578125" style="30"/>
    <col min="13834" max="13834" width="18.42578125" style="30" customWidth="1"/>
    <col min="13835" max="14080" width="11.42578125" style="30"/>
    <col min="14081" max="14081" width="39.85546875" style="30" customWidth="1"/>
    <col min="14082" max="14082" width="18.5703125" style="30" customWidth="1"/>
    <col min="14083" max="14083" width="18.42578125" style="30" customWidth="1"/>
    <col min="14084" max="14084" width="14.28515625" style="30" customWidth="1"/>
    <col min="14085" max="14085" width="13.7109375" style="30" customWidth="1"/>
    <col min="14086" max="14087" width="11.42578125" style="30"/>
    <col min="14088" max="14088" width="15.7109375" style="30" customWidth="1"/>
    <col min="14089" max="14089" width="11.42578125" style="30"/>
    <col min="14090" max="14090" width="18.42578125" style="30" customWidth="1"/>
    <col min="14091" max="14336" width="11.42578125" style="30"/>
    <col min="14337" max="14337" width="39.85546875" style="30" customWidth="1"/>
    <col min="14338" max="14338" width="18.5703125" style="30" customWidth="1"/>
    <col min="14339" max="14339" width="18.42578125" style="30" customWidth="1"/>
    <col min="14340" max="14340" width="14.28515625" style="30" customWidth="1"/>
    <col min="14341" max="14341" width="13.7109375" style="30" customWidth="1"/>
    <col min="14342" max="14343" width="11.42578125" style="30"/>
    <col min="14344" max="14344" width="15.7109375" style="30" customWidth="1"/>
    <col min="14345" max="14345" width="11.42578125" style="30"/>
    <col min="14346" max="14346" width="18.42578125" style="30" customWidth="1"/>
    <col min="14347" max="14592" width="11.42578125" style="30"/>
    <col min="14593" max="14593" width="39.85546875" style="30" customWidth="1"/>
    <col min="14594" max="14594" width="18.5703125" style="30" customWidth="1"/>
    <col min="14595" max="14595" width="18.42578125" style="30" customWidth="1"/>
    <col min="14596" max="14596" width="14.28515625" style="30" customWidth="1"/>
    <col min="14597" max="14597" width="13.7109375" style="30" customWidth="1"/>
    <col min="14598" max="14599" width="11.42578125" style="30"/>
    <col min="14600" max="14600" width="15.7109375" style="30" customWidth="1"/>
    <col min="14601" max="14601" width="11.42578125" style="30"/>
    <col min="14602" max="14602" width="18.42578125" style="30" customWidth="1"/>
    <col min="14603" max="14848" width="11.42578125" style="30"/>
    <col min="14849" max="14849" width="39.85546875" style="30" customWidth="1"/>
    <col min="14850" max="14850" width="18.5703125" style="30" customWidth="1"/>
    <col min="14851" max="14851" width="18.42578125" style="30" customWidth="1"/>
    <col min="14852" max="14852" width="14.28515625" style="30" customWidth="1"/>
    <col min="14853" max="14853" width="13.7109375" style="30" customWidth="1"/>
    <col min="14854" max="14855" width="11.42578125" style="30"/>
    <col min="14856" max="14856" width="15.7109375" style="30" customWidth="1"/>
    <col min="14857" max="14857" width="11.42578125" style="30"/>
    <col min="14858" max="14858" width="18.42578125" style="30" customWidth="1"/>
    <col min="14859" max="15104" width="11.42578125" style="30"/>
    <col min="15105" max="15105" width="39.85546875" style="30" customWidth="1"/>
    <col min="15106" max="15106" width="18.5703125" style="30" customWidth="1"/>
    <col min="15107" max="15107" width="18.42578125" style="30" customWidth="1"/>
    <col min="15108" max="15108" width="14.28515625" style="30" customWidth="1"/>
    <col min="15109" max="15109" width="13.7109375" style="30" customWidth="1"/>
    <col min="15110" max="15111" width="11.42578125" style="30"/>
    <col min="15112" max="15112" width="15.7109375" style="30" customWidth="1"/>
    <col min="15113" max="15113" width="11.42578125" style="30"/>
    <col min="15114" max="15114" width="18.42578125" style="30" customWidth="1"/>
    <col min="15115" max="15360" width="11.42578125" style="30"/>
    <col min="15361" max="15361" width="39.85546875" style="30" customWidth="1"/>
    <col min="15362" max="15362" width="18.5703125" style="30" customWidth="1"/>
    <col min="15363" max="15363" width="18.42578125" style="30" customWidth="1"/>
    <col min="15364" max="15364" width="14.28515625" style="30" customWidth="1"/>
    <col min="15365" max="15365" width="13.7109375" style="30" customWidth="1"/>
    <col min="15366" max="15367" width="11.42578125" style="30"/>
    <col min="15368" max="15368" width="15.7109375" style="30" customWidth="1"/>
    <col min="15369" max="15369" width="11.42578125" style="30"/>
    <col min="15370" max="15370" width="18.42578125" style="30" customWidth="1"/>
    <col min="15371" max="15616" width="11.42578125" style="30"/>
    <col min="15617" max="15617" width="39.85546875" style="30" customWidth="1"/>
    <col min="15618" max="15618" width="18.5703125" style="30" customWidth="1"/>
    <col min="15619" max="15619" width="18.42578125" style="30" customWidth="1"/>
    <col min="15620" max="15620" width="14.28515625" style="30" customWidth="1"/>
    <col min="15621" max="15621" width="13.7109375" style="30" customWidth="1"/>
    <col min="15622" max="15623" width="11.42578125" style="30"/>
    <col min="15624" max="15624" width="15.7109375" style="30" customWidth="1"/>
    <col min="15625" max="15625" width="11.42578125" style="30"/>
    <col min="15626" max="15626" width="18.42578125" style="30" customWidth="1"/>
    <col min="15627" max="15872" width="11.42578125" style="30"/>
    <col min="15873" max="15873" width="39.85546875" style="30" customWidth="1"/>
    <col min="15874" max="15874" width="18.5703125" style="30" customWidth="1"/>
    <col min="15875" max="15875" width="18.42578125" style="30" customWidth="1"/>
    <col min="15876" max="15876" width="14.28515625" style="30" customWidth="1"/>
    <col min="15877" max="15877" width="13.7109375" style="30" customWidth="1"/>
    <col min="15878" max="15879" width="11.42578125" style="30"/>
    <col min="15880" max="15880" width="15.7109375" style="30" customWidth="1"/>
    <col min="15881" max="15881" width="11.42578125" style="30"/>
    <col min="15882" max="15882" width="18.42578125" style="30" customWidth="1"/>
    <col min="15883" max="16128" width="11.42578125" style="30"/>
    <col min="16129" max="16129" width="39.85546875" style="30" customWidth="1"/>
    <col min="16130" max="16130" width="18.5703125" style="30" customWidth="1"/>
    <col min="16131" max="16131" width="18.42578125" style="30" customWidth="1"/>
    <col min="16132" max="16132" width="14.28515625" style="30" customWidth="1"/>
    <col min="16133" max="16133" width="13.7109375" style="30" customWidth="1"/>
    <col min="16134" max="16135" width="11.42578125" style="30"/>
    <col min="16136" max="16136" width="15.7109375" style="30" customWidth="1"/>
    <col min="16137" max="16137" width="11.42578125" style="30"/>
    <col min="16138" max="16138" width="18.42578125" style="30" customWidth="1"/>
    <col min="16139" max="16384" width="11.42578125" style="30"/>
  </cols>
  <sheetData>
    <row r="1" spans="1:11" ht="15.75" x14ac:dyDescent="0.25">
      <c r="A1" s="110" t="s">
        <v>39</v>
      </c>
      <c r="B1" s="110"/>
      <c r="C1" s="110"/>
      <c r="D1" s="110"/>
      <c r="E1" s="110"/>
      <c r="F1" s="50"/>
      <c r="G1" s="50"/>
      <c r="H1" s="50"/>
      <c r="I1" s="50"/>
      <c r="J1" s="50"/>
      <c r="K1" s="50"/>
    </row>
    <row r="2" spans="1:11" x14ac:dyDescent="0.25">
      <c r="A2" s="111" t="s">
        <v>0</v>
      </c>
      <c r="B2" s="111"/>
      <c r="C2" s="111"/>
      <c r="D2" s="111"/>
      <c r="E2" s="111"/>
      <c r="F2" s="50"/>
      <c r="G2" s="50"/>
      <c r="H2" s="50"/>
      <c r="I2" s="50"/>
      <c r="J2" s="50"/>
      <c r="K2" s="50"/>
    </row>
    <row r="3" spans="1:11" x14ac:dyDescent="0.25">
      <c r="A3" s="112"/>
      <c r="B3" s="112"/>
      <c r="C3" s="112"/>
      <c r="D3" s="112"/>
      <c r="E3" s="112"/>
      <c r="F3" s="50"/>
      <c r="G3" s="50"/>
      <c r="H3" s="50"/>
      <c r="I3" s="50"/>
      <c r="J3" s="50"/>
      <c r="K3" s="50"/>
    </row>
    <row r="4" spans="1:11" ht="30" x14ac:dyDescent="0.25">
      <c r="A4" s="75"/>
      <c r="B4" s="68" t="s">
        <v>1</v>
      </c>
      <c r="C4" s="77" t="s">
        <v>2</v>
      </c>
      <c r="D4" s="113" t="s">
        <v>3</v>
      </c>
      <c r="E4" s="114"/>
      <c r="F4" s="50"/>
      <c r="G4" s="50"/>
      <c r="H4" s="50"/>
      <c r="I4" s="50"/>
      <c r="J4" s="50"/>
      <c r="K4" s="50"/>
    </row>
    <row r="5" spans="1:11" x14ac:dyDescent="0.25">
      <c r="A5" s="66" t="s">
        <v>4</v>
      </c>
      <c r="B5" s="63"/>
      <c r="C5" s="63"/>
      <c r="D5" s="115" t="s">
        <v>5</v>
      </c>
      <c r="E5" s="76"/>
      <c r="F5" s="50"/>
      <c r="G5" s="50"/>
      <c r="H5" s="50"/>
      <c r="I5" s="50"/>
      <c r="J5" s="50"/>
      <c r="K5" s="50"/>
    </row>
    <row r="6" spans="1:11" x14ac:dyDescent="0.25">
      <c r="A6" s="70"/>
      <c r="B6" s="58" t="s">
        <v>6</v>
      </c>
      <c r="C6" s="58" t="s">
        <v>7</v>
      </c>
      <c r="D6" s="116"/>
      <c r="E6" s="58" t="s">
        <v>8</v>
      </c>
      <c r="F6" s="50"/>
      <c r="G6" s="50"/>
      <c r="H6" s="50"/>
      <c r="I6" s="50"/>
      <c r="J6" s="50"/>
      <c r="K6" s="50"/>
    </row>
    <row r="7" spans="1:11" x14ac:dyDescent="0.25">
      <c r="A7" s="82" t="s">
        <v>9</v>
      </c>
      <c r="B7" s="83">
        <v>3311540.6214300003</v>
      </c>
      <c r="C7" s="83">
        <v>4323.7664999999997</v>
      </c>
      <c r="D7" s="83">
        <v>3326129.0096000005</v>
      </c>
      <c r="E7" s="84">
        <v>71.314236678054854</v>
      </c>
      <c r="F7" s="50"/>
      <c r="G7" s="50"/>
      <c r="H7" s="50"/>
      <c r="I7" s="50"/>
      <c r="J7" s="50"/>
      <c r="K7" s="50"/>
    </row>
    <row r="8" spans="1:11" x14ac:dyDescent="0.25">
      <c r="A8" s="54" t="s">
        <v>10</v>
      </c>
      <c r="B8" s="55">
        <v>3144850.5690000001</v>
      </c>
      <c r="C8" s="55"/>
      <c r="D8" s="55">
        <v>3144850.5690000001</v>
      </c>
      <c r="E8" s="57">
        <v>67.427536507157001</v>
      </c>
      <c r="F8" s="50"/>
      <c r="G8" s="96"/>
      <c r="H8" s="96"/>
      <c r="I8" s="50"/>
      <c r="J8" s="102"/>
      <c r="K8" s="102"/>
    </row>
    <row r="9" spans="1:11" x14ac:dyDescent="0.25">
      <c r="A9" s="54" t="s">
        <v>11</v>
      </c>
      <c r="B9" s="55">
        <v>163900</v>
      </c>
      <c r="C9" s="55">
        <v>3790.8793900000001</v>
      </c>
      <c r="D9" s="55">
        <v>176690.42705999999</v>
      </c>
      <c r="E9" s="57">
        <v>3.7883517705077101</v>
      </c>
      <c r="F9" s="50"/>
      <c r="G9" s="96"/>
      <c r="H9" s="96"/>
      <c r="I9" s="50"/>
      <c r="J9" s="102"/>
      <c r="K9" s="102"/>
    </row>
    <row r="10" spans="1:11" x14ac:dyDescent="0.25">
      <c r="A10" s="54" t="s">
        <v>12</v>
      </c>
      <c r="B10" s="55">
        <v>2789.0524300000002</v>
      </c>
      <c r="C10" s="55">
        <v>532.88711000000001</v>
      </c>
      <c r="D10" s="55">
        <v>4587.0135399999999</v>
      </c>
      <c r="E10" s="57">
        <v>9.83484003901407E-2</v>
      </c>
      <c r="F10" s="50"/>
      <c r="G10" s="96"/>
      <c r="H10" s="96"/>
      <c r="I10" s="50"/>
      <c r="J10" s="102"/>
      <c r="K10" s="102"/>
    </row>
    <row r="11" spans="1:11" x14ac:dyDescent="0.25">
      <c r="A11" s="54" t="s">
        <v>13</v>
      </c>
      <c r="B11" s="55">
        <v>1</v>
      </c>
      <c r="C11" s="55"/>
      <c r="D11" s="55">
        <v>1</v>
      </c>
      <c r="E11" s="85">
        <v>0</v>
      </c>
      <c r="F11" s="50"/>
      <c r="G11" s="96"/>
      <c r="H11" s="96"/>
      <c r="I11" s="50"/>
      <c r="J11" s="102"/>
      <c r="K11" s="102"/>
    </row>
    <row r="12" spans="1:11" x14ac:dyDescent="0.25">
      <c r="A12" s="54"/>
      <c r="B12" s="52"/>
      <c r="C12" s="52"/>
      <c r="D12" s="52"/>
      <c r="E12" s="62"/>
      <c r="F12" s="50"/>
      <c r="G12" s="96"/>
      <c r="H12" s="96"/>
      <c r="I12" s="50"/>
      <c r="J12" s="102"/>
      <c r="K12" s="102"/>
    </row>
    <row r="13" spans="1:11" x14ac:dyDescent="0.25">
      <c r="A13" s="86" t="s">
        <v>14</v>
      </c>
      <c r="B13" s="87">
        <v>543140.42326999991</v>
      </c>
      <c r="C13" s="87">
        <v>235559.11507999999</v>
      </c>
      <c r="D13" s="87">
        <v>1337916.8775599999</v>
      </c>
      <c r="E13" s="84">
        <v>29.007835819246012</v>
      </c>
      <c r="F13" s="50"/>
      <c r="G13" s="96"/>
      <c r="H13" s="96"/>
      <c r="I13" s="50"/>
      <c r="J13" s="102"/>
      <c r="K13" s="102"/>
    </row>
    <row r="14" spans="1:11" x14ac:dyDescent="0.25">
      <c r="A14" s="54"/>
      <c r="B14" s="52"/>
      <c r="C14" s="52"/>
      <c r="D14" s="52"/>
      <c r="E14" s="78"/>
      <c r="F14" s="50"/>
      <c r="G14" s="96"/>
      <c r="H14" s="96"/>
      <c r="I14" s="50"/>
      <c r="J14" s="102"/>
      <c r="K14" s="102"/>
    </row>
    <row r="15" spans="1:11" ht="16.5" x14ac:dyDescent="0.35">
      <c r="A15" s="88" t="s">
        <v>16</v>
      </c>
      <c r="B15" s="89">
        <v>104187.74348999999</v>
      </c>
      <c r="C15" s="89"/>
      <c r="D15" s="89">
        <v>104187.74348999999</v>
      </c>
      <c r="E15" s="90">
        <v>2.23384950210977</v>
      </c>
      <c r="F15" s="50"/>
      <c r="G15" s="96"/>
      <c r="H15" s="96"/>
      <c r="I15" s="50"/>
      <c r="J15" s="102"/>
      <c r="K15" s="102"/>
    </row>
    <row r="16" spans="1:11" x14ac:dyDescent="0.25">
      <c r="A16" s="54"/>
      <c r="B16" s="52"/>
      <c r="C16" s="64"/>
      <c r="D16" s="53"/>
      <c r="E16" s="62"/>
      <c r="F16" s="50"/>
      <c r="G16" s="96"/>
      <c r="H16" s="96"/>
      <c r="I16" s="50"/>
      <c r="J16" s="102"/>
      <c r="K16" s="102"/>
    </row>
    <row r="17" spans="1:11" ht="16.5" x14ac:dyDescent="0.35">
      <c r="A17" s="91" t="s">
        <v>17</v>
      </c>
      <c r="B17" s="89">
        <v>438952.67977999995</v>
      </c>
      <c r="C17" s="89"/>
      <c r="D17" s="89">
        <v>438952.67977999995</v>
      </c>
      <c r="E17" s="90">
        <v>9.7334887765143812</v>
      </c>
      <c r="F17" s="50"/>
      <c r="G17" s="96"/>
      <c r="H17" s="96"/>
      <c r="I17" s="50"/>
      <c r="J17" s="102"/>
      <c r="K17" s="102"/>
    </row>
    <row r="18" spans="1:11" x14ac:dyDescent="0.25">
      <c r="A18" s="54" t="s">
        <v>18</v>
      </c>
      <c r="B18" s="56">
        <v>131347.69328000001</v>
      </c>
      <c r="C18" s="56"/>
      <c r="D18" s="56">
        <v>131347.69328000001</v>
      </c>
      <c r="E18" s="65">
        <v>2.8161755827350001</v>
      </c>
      <c r="F18" s="50"/>
      <c r="G18" s="96"/>
      <c r="H18" s="96"/>
      <c r="I18" s="50"/>
      <c r="J18" s="102"/>
      <c r="K18" s="102"/>
    </row>
    <row r="19" spans="1:11" x14ac:dyDescent="0.25">
      <c r="A19" s="54" t="s">
        <v>21</v>
      </c>
      <c r="B19" s="56">
        <v>115285.24099999999</v>
      </c>
      <c r="C19" s="56"/>
      <c r="D19" s="56">
        <v>115285.24099999999</v>
      </c>
      <c r="E19" s="65">
        <v>2.4717866956507502</v>
      </c>
      <c r="F19" s="50"/>
      <c r="G19" s="96"/>
      <c r="H19" s="96"/>
      <c r="I19" s="50"/>
      <c r="J19" s="102"/>
      <c r="K19" s="102"/>
    </row>
    <row r="20" spans="1:11" x14ac:dyDescent="0.25">
      <c r="A20" s="54" t="s">
        <v>20</v>
      </c>
      <c r="B20" s="56">
        <v>86794.158150000003</v>
      </c>
      <c r="C20" s="56"/>
      <c r="D20" s="56">
        <v>86794.158150000003</v>
      </c>
      <c r="E20" s="65">
        <v>1.8609203009375401</v>
      </c>
      <c r="F20" s="50"/>
      <c r="G20" s="96"/>
      <c r="H20" s="96"/>
      <c r="I20" s="50"/>
      <c r="J20" s="102"/>
      <c r="K20" s="102"/>
    </row>
    <row r="21" spans="1:11" x14ac:dyDescent="0.25">
      <c r="A21" s="54" t="s">
        <v>30</v>
      </c>
      <c r="B21" s="56">
        <v>67383.221000000005</v>
      </c>
      <c r="C21" s="56"/>
      <c r="D21" s="56">
        <v>67383.221000000005</v>
      </c>
      <c r="E21" s="65">
        <v>1.4447378322945501</v>
      </c>
      <c r="F21" s="50"/>
      <c r="G21" s="96"/>
      <c r="H21" s="96"/>
      <c r="I21" s="50"/>
      <c r="J21" s="102"/>
      <c r="K21" s="102"/>
    </row>
    <row r="22" spans="1:11" x14ac:dyDescent="0.25">
      <c r="A22" s="54" t="s">
        <v>29</v>
      </c>
      <c r="B22" s="56">
        <v>16715.490000000002</v>
      </c>
      <c r="C22" s="56"/>
      <c r="D22" s="56">
        <v>16715.490000000002</v>
      </c>
      <c r="E22" s="65">
        <v>0.35839041871182098</v>
      </c>
      <c r="F22" s="50"/>
      <c r="G22" s="96"/>
      <c r="H22" s="96"/>
      <c r="I22" s="50"/>
      <c r="J22" s="102"/>
      <c r="K22" s="102"/>
    </row>
    <row r="23" spans="1:11" x14ac:dyDescent="0.25">
      <c r="A23" s="54" t="s">
        <v>28</v>
      </c>
      <c r="B23" s="56">
        <v>10366.959500000001</v>
      </c>
      <c r="C23" s="56"/>
      <c r="D23" s="56">
        <v>10366.959500000001</v>
      </c>
      <c r="E23" s="65">
        <v>0.22227400787972698</v>
      </c>
      <c r="F23" s="50"/>
      <c r="G23" s="96"/>
      <c r="H23" s="96"/>
      <c r="I23" s="50"/>
      <c r="J23" s="102"/>
      <c r="K23" s="102"/>
    </row>
    <row r="24" spans="1:11" x14ac:dyDescent="0.25">
      <c r="A24" s="54" t="s">
        <v>22</v>
      </c>
      <c r="B24" s="56">
        <v>9397.3305999999993</v>
      </c>
      <c r="C24" s="56"/>
      <c r="D24" s="56">
        <v>9397.3305999999993</v>
      </c>
      <c r="E24" s="65">
        <v>0.20148456602273701</v>
      </c>
      <c r="F24" s="50"/>
      <c r="G24" s="96"/>
      <c r="H24" s="96"/>
      <c r="I24" s="50"/>
      <c r="J24" s="102"/>
      <c r="K24" s="102"/>
    </row>
    <row r="25" spans="1:11" x14ac:dyDescent="0.25">
      <c r="A25" s="54" t="s">
        <v>19</v>
      </c>
      <c r="B25" s="56">
        <v>1662.5862500000001</v>
      </c>
      <c r="C25" s="56"/>
      <c r="D25" s="56">
        <v>1662.5862500000001</v>
      </c>
      <c r="E25" s="65">
        <v>3.56468749813506E-2</v>
      </c>
      <c r="F25" s="50"/>
      <c r="G25" s="96"/>
      <c r="H25" s="96"/>
      <c r="I25" s="50"/>
      <c r="J25" s="102"/>
      <c r="K25" s="102"/>
    </row>
    <row r="26" spans="1:11" x14ac:dyDescent="0.25">
      <c r="A26" s="54"/>
      <c r="B26" s="53"/>
      <c r="C26" s="53"/>
      <c r="D26" s="53"/>
      <c r="E26" s="60"/>
      <c r="F26" s="50"/>
      <c r="G26" s="96"/>
      <c r="H26" s="96"/>
      <c r="I26" s="50"/>
      <c r="J26" s="102"/>
      <c r="K26" s="102"/>
    </row>
    <row r="27" spans="1:11" ht="16.5" x14ac:dyDescent="0.35">
      <c r="A27" s="79" t="s">
        <v>23</v>
      </c>
      <c r="B27" s="51"/>
      <c r="C27" s="89">
        <v>235559.11507999999</v>
      </c>
      <c r="D27" s="89">
        <v>794776.45429000002</v>
      </c>
      <c r="E27" s="90">
        <v>17.04049754062186</v>
      </c>
      <c r="F27" s="50"/>
      <c r="G27" s="96"/>
      <c r="H27" s="96"/>
      <c r="I27" s="50"/>
      <c r="J27" s="102"/>
      <c r="K27" s="102"/>
    </row>
    <row r="28" spans="1:11" x14ac:dyDescent="0.25">
      <c r="A28" s="54" t="s">
        <v>25</v>
      </c>
      <c r="B28" s="52"/>
      <c r="C28" s="71">
        <v>181484.86507999999</v>
      </c>
      <c r="D28" s="56">
        <v>612329.93478999997</v>
      </c>
      <c r="E28" s="57">
        <v>13.1287315968105</v>
      </c>
      <c r="F28" s="50"/>
      <c r="G28" s="96"/>
      <c r="H28" s="96"/>
      <c r="I28" s="50"/>
      <c r="J28" s="102"/>
      <c r="K28" s="102"/>
    </row>
    <row r="29" spans="1:11" x14ac:dyDescent="0.25">
      <c r="A29" s="54" t="s">
        <v>24</v>
      </c>
      <c r="B29" s="52"/>
      <c r="C29" s="71">
        <v>54074.25</v>
      </c>
      <c r="D29" s="56">
        <v>182446.51949999999</v>
      </c>
      <c r="E29" s="57">
        <v>3.9117659438113601</v>
      </c>
      <c r="F29" s="50"/>
      <c r="G29" s="96"/>
      <c r="H29" s="96"/>
      <c r="I29" s="50"/>
      <c r="J29" s="102"/>
      <c r="K29" s="102"/>
    </row>
    <row r="30" spans="1:11" x14ac:dyDescent="0.25">
      <c r="A30" s="59"/>
      <c r="B30" s="53"/>
      <c r="C30" s="53"/>
      <c r="D30" s="53"/>
      <c r="E30" s="60"/>
      <c r="F30" s="50"/>
      <c r="G30" s="50"/>
      <c r="H30" s="50"/>
      <c r="I30" s="50"/>
      <c r="J30" s="50"/>
      <c r="K30" s="50"/>
    </row>
    <row r="31" spans="1:11" x14ac:dyDescent="0.25">
      <c r="A31" s="54"/>
      <c r="B31" s="73"/>
      <c r="C31" s="69"/>
      <c r="D31" s="80"/>
      <c r="E31" s="81"/>
      <c r="F31" s="50"/>
      <c r="G31" s="50"/>
      <c r="H31" s="50"/>
      <c r="I31" s="50"/>
      <c r="J31" s="50"/>
      <c r="K31" s="50"/>
    </row>
    <row r="32" spans="1:11" x14ac:dyDescent="0.25">
      <c r="A32" s="67" t="s">
        <v>3</v>
      </c>
      <c r="B32" s="92">
        <v>3854681.0447000004</v>
      </c>
      <c r="C32" s="93">
        <v>239882.88157999999</v>
      </c>
      <c r="D32" s="92">
        <v>4664045.8871600004</v>
      </c>
      <c r="E32" s="94">
        <v>100.32207249730087</v>
      </c>
      <c r="F32" s="50"/>
      <c r="G32" s="97"/>
      <c r="H32" s="97"/>
      <c r="I32" s="50"/>
      <c r="J32" s="102"/>
      <c r="K32" s="102"/>
    </row>
    <row r="33" spans="1:10" x14ac:dyDescent="0.25">
      <c r="A33" s="72" t="s">
        <v>26</v>
      </c>
      <c r="B33" s="104" t="s">
        <v>40</v>
      </c>
      <c r="C33" s="61"/>
      <c r="D33" s="61"/>
      <c r="E33" s="74"/>
      <c r="F33" s="50"/>
      <c r="G33" s="50"/>
      <c r="H33" s="50"/>
      <c r="I33" s="50"/>
      <c r="J33" s="50"/>
    </row>
    <row r="34" spans="1:10" x14ac:dyDescent="0.25">
      <c r="A34" s="34"/>
      <c r="B34" s="8"/>
      <c r="C34" s="8"/>
      <c r="D34" s="8"/>
      <c r="E34" s="33"/>
    </row>
    <row r="35" spans="1:10" x14ac:dyDescent="0.25">
      <c r="A35" s="100" t="s">
        <v>27</v>
      </c>
      <c r="B35" s="101">
        <v>0.82646722136929207</v>
      </c>
      <c r="C35" s="101">
        <v>0.17353277863070793</v>
      </c>
      <c r="D35" s="98"/>
      <c r="E35" s="99"/>
      <c r="F35" s="50"/>
      <c r="G35" s="50"/>
      <c r="H35" s="50"/>
      <c r="I35" s="50"/>
      <c r="J35" s="50"/>
    </row>
    <row r="36" spans="1:10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103"/>
    </row>
    <row r="37" spans="1:10" x14ac:dyDescent="0.25">
      <c r="A37" s="50"/>
      <c r="B37" s="50"/>
      <c r="C37" s="50"/>
      <c r="D37" s="95"/>
      <c r="E37" s="50"/>
      <c r="F37" s="50"/>
      <c r="G37" s="50"/>
      <c r="H37" s="50"/>
      <c r="I37" s="50"/>
      <c r="J37" s="50"/>
    </row>
    <row r="38" spans="1:10" x14ac:dyDescent="0.25">
      <c r="A38" s="50"/>
      <c r="B38" s="104"/>
      <c r="C38" s="50"/>
      <c r="D38" s="50"/>
      <c r="E38" s="50"/>
      <c r="F38" s="50"/>
      <c r="G38" s="50"/>
      <c r="H38" s="50"/>
      <c r="I38" s="50"/>
      <c r="J38" s="50"/>
    </row>
    <row r="39" spans="1:10" x14ac:dyDescent="0.25">
      <c r="B39" s="13"/>
      <c r="C39" s="13"/>
      <c r="D39" s="14"/>
      <c r="E39" s="14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19" sqref="H19"/>
    </sheetView>
  </sheetViews>
  <sheetFormatPr baseColWidth="10" defaultRowHeight="15" x14ac:dyDescent="0.25"/>
  <cols>
    <col min="1" max="1" width="45" style="30" customWidth="1"/>
    <col min="2" max="2" width="15.42578125" style="30" customWidth="1"/>
    <col min="3" max="3" width="15" style="30" customWidth="1"/>
    <col min="4" max="4" width="11.42578125" style="30"/>
    <col min="5" max="5" width="13.5703125" style="30" customWidth="1"/>
    <col min="6" max="16384" width="11.42578125" style="30"/>
  </cols>
  <sheetData>
    <row r="1" spans="1:5" x14ac:dyDescent="0.25">
      <c r="A1" s="5"/>
      <c r="B1" s="6"/>
      <c r="C1" s="6"/>
      <c r="D1" s="6"/>
      <c r="E1" s="7"/>
    </row>
    <row r="2" spans="1:5" x14ac:dyDescent="0.25">
      <c r="A2" s="5"/>
      <c r="B2" s="6"/>
      <c r="C2" s="6"/>
      <c r="D2" s="6"/>
      <c r="E2" s="7"/>
    </row>
    <row r="3" spans="1:5" ht="15.75" x14ac:dyDescent="0.25">
      <c r="A3" s="110" t="s">
        <v>60</v>
      </c>
      <c r="B3" s="110"/>
      <c r="C3" s="110"/>
      <c r="D3" s="110"/>
      <c r="E3" s="110"/>
    </row>
    <row r="4" spans="1:5" x14ac:dyDescent="0.25">
      <c r="A4" s="111" t="s">
        <v>0</v>
      </c>
      <c r="B4" s="111"/>
      <c r="C4" s="111"/>
      <c r="D4" s="111"/>
      <c r="E4" s="111"/>
    </row>
    <row r="5" spans="1:5" x14ac:dyDescent="0.25">
      <c r="A5" s="112"/>
      <c r="B5" s="112"/>
      <c r="C5" s="112"/>
      <c r="D5" s="112"/>
      <c r="E5" s="112"/>
    </row>
    <row r="6" spans="1:5" ht="45" x14ac:dyDescent="0.25">
      <c r="A6" s="75"/>
      <c r="B6" s="68" t="s">
        <v>1</v>
      </c>
      <c r="C6" s="77" t="s">
        <v>2</v>
      </c>
      <c r="D6" s="113" t="s">
        <v>3</v>
      </c>
      <c r="E6" s="114"/>
    </row>
    <row r="7" spans="1:5" x14ac:dyDescent="0.25">
      <c r="A7" s="66" t="s">
        <v>4</v>
      </c>
      <c r="B7" s="63"/>
      <c r="C7" s="63"/>
      <c r="D7" s="115" t="s">
        <v>5</v>
      </c>
      <c r="E7" s="76"/>
    </row>
    <row r="8" spans="1:5" x14ac:dyDescent="0.25">
      <c r="A8" s="70"/>
      <c r="B8" s="58" t="s">
        <v>6</v>
      </c>
      <c r="C8" s="58" t="s">
        <v>7</v>
      </c>
      <c r="D8" s="116"/>
      <c r="E8" s="58" t="s">
        <v>8</v>
      </c>
    </row>
    <row r="9" spans="1:5" x14ac:dyDescent="0.25">
      <c r="A9" s="24" t="s">
        <v>9</v>
      </c>
      <c r="B9" s="22">
        <v>3820216.26303</v>
      </c>
      <c r="C9" s="22">
        <v>85642.505369999999</v>
      </c>
      <c r="D9" s="22">
        <v>4129642.6349399998</v>
      </c>
      <c r="E9" s="17">
        <v>77.827466069769571</v>
      </c>
    </row>
    <row r="10" spans="1:5" x14ac:dyDescent="0.25">
      <c r="A10" s="54" t="s">
        <v>10</v>
      </c>
      <c r="B10" s="55">
        <v>1616921.9350000001</v>
      </c>
      <c r="C10" s="55"/>
      <c r="D10" s="55">
        <v>1616921.9350000001</v>
      </c>
      <c r="E10" s="57">
        <v>30.472604685347498</v>
      </c>
    </row>
    <row r="11" spans="1:5" x14ac:dyDescent="0.25">
      <c r="A11" s="54" t="s">
        <v>11</v>
      </c>
      <c r="B11" s="55">
        <v>2201800</v>
      </c>
      <c r="C11" s="55">
        <v>85600</v>
      </c>
      <c r="D11" s="55">
        <v>2511072.7999999998</v>
      </c>
      <c r="E11" s="57">
        <v>47.323823812513602</v>
      </c>
    </row>
    <row r="12" spans="1:5" x14ac:dyDescent="0.25">
      <c r="A12" s="54" t="s">
        <v>12</v>
      </c>
      <c r="B12" s="55">
        <v>1493.3280299999999</v>
      </c>
      <c r="C12" s="55">
        <v>42.505369999999999</v>
      </c>
      <c r="D12" s="55">
        <v>1646.89994</v>
      </c>
      <c r="E12" s="57">
        <v>3.1037571908468502E-2</v>
      </c>
    </row>
    <row r="13" spans="1:5" x14ac:dyDescent="0.25">
      <c r="A13" s="54" t="s">
        <v>13</v>
      </c>
      <c r="B13" s="55">
        <v>1</v>
      </c>
      <c r="C13" s="55"/>
      <c r="D13" s="55">
        <v>1</v>
      </c>
      <c r="E13" s="85">
        <v>0</v>
      </c>
    </row>
    <row r="14" spans="1:5" x14ac:dyDescent="0.25">
      <c r="A14" s="54"/>
      <c r="B14" s="52"/>
      <c r="C14" s="52"/>
      <c r="D14" s="52"/>
      <c r="E14" s="62"/>
    </row>
    <row r="15" spans="1:5" x14ac:dyDescent="0.25">
      <c r="A15" s="24" t="s">
        <v>14</v>
      </c>
      <c r="B15" s="22">
        <v>505888.7689400001</v>
      </c>
      <c r="C15" s="22">
        <v>185612.79001</v>
      </c>
      <c r="D15" s="22">
        <v>1176507.7792500001</v>
      </c>
      <c r="E15" s="49">
        <v>22.172533930230433</v>
      </c>
    </row>
    <row r="16" spans="1:5" x14ac:dyDescent="0.25">
      <c r="A16" s="54"/>
      <c r="B16" s="52"/>
      <c r="C16" s="52"/>
      <c r="D16" s="52"/>
      <c r="E16" s="27"/>
    </row>
    <row r="17" spans="1:5" ht="16.5" x14ac:dyDescent="0.35">
      <c r="A17" s="91" t="s">
        <v>17</v>
      </c>
      <c r="B17" s="89">
        <v>505888.7689400001</v>
      </c>
      <c r="C17" s="89">
        <v>1758.6</v>
      </c>
      <c r="D17" s="89">
        <v>512242.59074000007</v>
      </c>
      <c r="E17" s="90">
        <v>9.6537536121793419</v>
      </c>
    </row>
    <row r="18" spans="1:5" x14ac:dyDescent="0.25">
      <c r="A18" s="54" t="s">
        <v>21</v>
      </c>
      <c r="B18" s="56">
        <v>192543.908</v>
      </c>
      <c r="C18" s="56"/>
      <c r="D18" s="56">
        <v>192543.908</v>
      </c>
      <c r="E18" s="65">
        <v>3.6286936716310398</v>
      </c>
    </row>
    <row r="19" spans="1:5" x14ac:dyDescent="0.25">
      <c r="A19" s="54" t="s">
        <v>18</v>
      </c>
      <c r="B19" s="56">
        <v>108531.50284</v>
      </c>
      <c r="C19" s="56"/>
      <c r="D19" s="56">
        <v>108531.50284</v>
      </c>
      <c r="E19" s="65">
        <v>2.04539100519407</v>
      </c>
    </row>
    <row r="20" spans="1:5" x14ac:dyDescent="0.25">
      <c r="A20" s="54" t="s">
        <v>20</v>
      </c>
      <c r="B20" s="56">
        <v>106803.0101</v>
      </c>
      <c r="C20" s="56"/>
      <c r="D20" s="56">
        <v>106803.0101</v>
      </c>
      <c r="E20" s="65">
        <v>2.0128157306385197</v>
      </c>
    </row>
    <row r="21" spans="1:5" x14ac:dyDescent="0.25">
      <c r="A21" s="54" t="s">
        <v>47</v>
      </c>
      <c r="B21" s="56">
        <v>64780.873</v>
      </c>
      <c r="C21" s="56"/>
      <c r="D21" s="56">
        <v>64780.873</v>
      </c>
      <c r="E21" s="65">
        <v>1.2208640945307598</v>
      </c>
    </row>
    <row r="22" spans="1:5" x14ac:dyDescent="0.25">
      <c r="A22" s="54" t="s">
        <v>29</v>
      </c>
      <c r="B22" s="56">
        <v>23326.022000000001</v>
      </c>
      <c r="C22" s="56"/>
      <c r="D22" s="56">
        <v>23326.022000000001</v>
      </c>
      <c r="E22" s="65">
        <v>0.43960356520719601</v>
      </c>
    </row>
    <row r="23" spans="1:5" x14ac:dyDescent="0.25">
      <c r="A23" s="54" t="s">
        <v>28</v>
      </c>
      <c r="B23" s="56">
        <v>8093.0330000000004</v>
      </c>
      <c r="C23" s="56"/>
      <c r="D23" s="56">
        <v>8093.0330000000004</v>
      </c>
      <c r="E23" s="65">
        <v>0.152521769898849</v>
      </c>
    </row>
    <row r="24" spans="1:5" x14ac:dyDescent="0.25">
      <c r="A24" s="59" t="s">
        <v>48</v>
      </c>
      <c r="B24" s="56"/>
      <c r="C24" s="56">
        <v>1758.6</v>
      </c>
      <c r="D24" s="56">
        <v>6353.8217999999997</v>
      </c>
      <c r="E24" s="65">
        <v>0.119744494623696</v>
      </c>
    </row>
    <row r="25" spans="1:5" x14ac:dyDescent="0.25">
      <c r="A25" s="54" t="s">
        <v>19</v>
      </c>
      <c r="B25" s="56">
        <v>1292.2750000000001</v>
      </c>
      <c r="C25" s="56"/>
      <c r="D25" s="56">
        <v>1292.2750000000001</v>
      </c>
      <c r="E25" s="65">
        <v>2.4354289695351E-2</v>
      </c>
    </row>
    <row r="26" spans="1:5" x14ac:dyDescent="0.25">
      <c r="A26" s="54" t="s">
        <v>22</v>
      </c>
      <c r="B26" s="56">
        <v>518.14499999999998</v>
      </c>
      <c r="C26" s="56"/>
      <c r="D26" s="56">
        <v>518.14499999999998</v>
      </c>
      <c r="E26" s="65">
        <v>9.7649907598596399E-3</v>
      </c>
    </row>
    <row r="27" spans="1:5" x14ac:dyDescent="0.25">
      <c r="A27" s="54"/>
      <c r="B27" s="53"/>
      <c r="C27" s="53"/>
      <c r="D27" s="53"/>
      <c r="E27" s="60"/>
    </row>
    <row r="28" spans="1:5" ht="16.5" x14ac:dyDescent="0.35">
      <c r="A28" s="79" t="s">
        <v>23</v>
      </c>
      <c r="B28" s="51"/>
      <c r="C28" s="89">
        <v>183854.19000999999</v>
      </c>
      <c r="D28" s="89">
        <v>664265.18851000001</v>
      </c>
      <c r="E28" s="90">
        <v>12.518780318051091</v>
      </c>
    </row>
    <row r="29" spans="1:5" x14ac:dyDescent="0.25">
      <c r="A29" s="54" t="s">
        <v>25</v>
      </c>
      <c r="B29" s="52"/>
      <c r="C29" s="71">
        <v>161654.19000999999</v>
      </c>
      <c r="D29" s="56">
        <v>584056.58851000003</v>
      </c>
      <c r="E29" s="57">
        <v>11.0071643845551</v>
      </c>
    </row>
    <row r="30" spans="1:5" x14ac:dyDescent="0.25">
      <c r="A30" s="54" t="s">
        <v>24</v>
      </c>
      <c r="B30" s="52"/>
      <c r="C30" s="71">
        <v>22200</v>
      </c>
      <c r="D30" s="56">
        <v>80208.600000000006</v>
      </c>
      <c r="E30" s="57">
        <v>1.51161593349599</v>
      </c>
    </row>
    <row r="31" spans="1:5" x14ac:dyDescent="0.25">
      <c r="A31" s="59"/>
      <c r="B31" s="53"/>
      <c r="C31" s="53"/>
      <c r="D31" s="53"/>
      <c r="E31" s="60"/>
    </row>
    <row r="32" spans="1:5" x14ac:dyDescent="0.25">
      <c r="A32" s="54"/>
      <c r="B32" s="73"/>
      <c r="C32" s="69"/>
      <c r="D32" s="80"/>
      <c r="E32" s="81"/>
    </row>
    <row r="33" spans="1:5" x14ac:dyDescent="0.25">
      <c r="A33" s="67" t="s">
        <v>3</v>
      </c>
      <c r="B33" s="29">
        <v>4326105.0319699999</v>
      </c>
      <c r="C33" s="29">
        <v>271255.29538000003</v>
      </c>
      <c r="D33" s="29">
        <v>5306150.4141899999</v>
      </c>
      <c r="E33" s="105">
        <v>100</v>
      </c>
    </row>
    <row r="34" spans="1:5" x14ac:dyDescent="0.25">
      <c r="A34" s="72" t="s">
        <v>26</v>
      </c>
      <c r="B34" s="152" t="s">
        <v>61</v>
      </c>
      <c r="C34" s="61"/>
      <c r="D34" s="61"/>
      <c r="E34" s="74"/>
    </row>
    <row r="35" spans="1:5" x14ac:dyDescent="0.25">
      <c r="A35" s="50"/>
      <c r="B35" s="50"/>
      <c r="C35" s="50"/>
      <c r="D35" s="50"/>
      <c r="E35" s="50"/>
    </row>
    <row r="36" spans="1:5" x14ac:dyDescent="0.25">
      <c r="A36" s="100" t="s">
        <v>27</v>
      </c>
      <c r="B36" s="101">
        <v>0.81530011294080384</v>
      </c>
      <c r="C36" s="101">
        <v>0.18469988705919616</v>
      </c>
      <c r="D36" s="96"/>
      <c r="E36" s="96"/>
    </row>
  </sheetData>
  <mergeCells count="5">
    <mergeCell ref="A3:E3"/>
    <mergeCell ref="A4:E4"/>
    <mergeCell ref="A5:E5"/>
    <mergeCell ref="D6:E6"/>
    <mergeCell ref="D7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6" sqref="A6"/>
    </sheetView>
  </sheetViews>
  <sheetFormatPr baseColWidth="10" defaultRowHeight="15" x14ac:dyDescent="0.25"/>
  <cols>
    <col min="1" max="1" width="46.140625" style="30" customWidth="1"/>
    <col min="2" max="2" width="13.42578125" style="30" customWidth="1"/>
    <col min="3" max="3" width="17.28515625" style="30" customWidth="1"/>
    <col min="4" max="16384" width="11.42578125" style="30"/>
  </cols>
  <sheetData>
    <row r="1" spans="1:5" ht="15" customHeight="1" x14ac:dyDescent="0.25">
      <c r="A1" s="117"/>
      <c r="B1" s="117"/>
      <c r="C1" s="117"/>
      <c r="D1" s="117"/>
      <c r="E1" s="117"/>
    </row>
    <row r="2" spans="1:5" x14ac:dyDescent="0.25">
      <c r="A2" s="5"/>
      <c r="B2" s="6"/>
      <c r="C2" s="6"/>
      <c r="D2" s="6"/>
      <c r="E2" s="7"/>
    </row>
    <row r="3" spans="1:5" ht="15.75" x14ac:dyDescent="0.25">
      <c r="A3" s="121" t="s">
        <v>59</v>
      </c>
      <c r="B3" s="121"/>
      <c r="C3" s="121"/>
      <c r="D3" s="121"/>
      <c r="E3" s="121"/>
    </row>
    <row r="4" spans="1:5" x14ac:dyDescent="0.25">
      <c r="A4" s="122" t="s">
        <v>0</v>
      </c>
      <c r="B4" s="122"/>
      <c r="C4" s="122"/>
      <c r="D4" s="122"/>
      <c r="E4" s="122"/>
    </row>
    <row r="5" spans="1:5" x14ac:dyDescent="0.25">
      <c r="A5" s="123"/>
      <c r="B5" s="123"/>
      <c r="C5" s="123"/>
      <c r="D5" s="123"/>
      <c r="E5" s="123"/>
    </row>
    <row r="6" spans="1:5" ht="45" x14ac:dyDescent="0.25">
      <c r="A6" s="124"/>
      <c r="B6" s="125" t="s">
        <v>1</v>
      </c>
      <c r="C6" s="126" t="s">
        <v>2</v>
      </c>
      <c r="D6" s="127" t="s">
        <v>3</v>
      </c>
      <c r="E6" s="128"/>
    </row>
    <row r="7" spans="1:5" x14ac:dyDescent="0.25">
      <c r="A7" s="129" t="s">
        <v>4</v>
      </c>
      <c r="B7" s="130"/>
      <c r="C7" s="130"/>
      <c r="D7" s="131" t="s">
        <v>5</v>
      </c>
      <c r="E7" s="132"/>
    </row>
    <row r="8" spans="1:5" x14ac:dyDescent="0.25">
      <c r="A8" s="133"/>
      <c r="B8" s="134" t="s">
        <v>6</v>
      </c>
      <c r="C8" s="134" t="s">
        <v>7</v>
      </c>
      <c r="D8" s="135"/>
      <c r="E8" s="134" t="s">
        <v>8</v>
      </c>
    </row>
    <row r="9" spans="1:5" x14ac:dyDescent="0.25">
      <c r="A9" s="24" t="s">
        <v>9</v>
      </c>
      <c r="B9" s="22">
        <v>3824211.3662899998</v>
      </c>
      <c r="C9" s="22">
        <v>85614.151849999995</v>
      </c>
      <c r="D9" s="22">
        <v>4133021.6120100003</v>
      </c>
      <c r="E9" s="17">
        <v>77.816900131634057</v>
      </c>
    </row>
    <row r="10" spans="1:5" x14ac:dyDescent="0.25">
      <c r="A10" s="136" t="s">
        <v>10</v>
      </c>
      <c r="B10" s="137">
        <v>1340623.949</v>
      </c>
      <c r="C10" s="137"/>
      <c r="D10" s="137">
        <v>1340623.949</v>
      </c>
      <c r="E10" s="138">
        <v>25.2413935827614</v>
      </c>
    </row>
    <row r="11" spans="1:5" x14ac:dyDescent="0.25">
      <c r="A11" s="136" t="s">
        <v>11</v>
      </c>
      <c r="B11" s="137">
        <v>2483400</v>
      </c>
      <c r="C11" s="137">
        <v>85600</v>
      </c>
      <c r="D11" s="137">
        <v>2792159.2</v>
      </c>
      <c r="E11" s="138">
        <v>52.571035573025007</v>
      </c>
    </row>
    <row r="12" spans="1:5" x14ac:dyDescent="0.25">
      <c r="A12" s="136" t="s">
        <v>12</v>
      </c>
      <c r="B12" s="137">
        <v>186.41729000000001</v>
      </c>
      <c r="C12" s="137">
        <v>14.15185</v>
      </c>
      <c r="D12" s="137">
        <v>237.46301</v>
      </c>
      <c r="E12" s="138">
        <v>4.4709758476478003E-3</v>
      </c>
    </row>
    <row r="13" spans="1:5" x14ac:dyDescent="0.25">
      <c r="A13" s="136" t="s">
        <v>13</v>
      </c>
      <c r="B13" s="137">
        <v>1</v>
      </c>
      <c r="C13" s="137"/>
      <c r="D13" s="137">
        <v>1</v>
      </c>
      <c r="E13" s="138">
        <v>0</v>
      </c>
    </row>
    <row r="14" spans="1:5" x14ac:dyDescent="0.25">
      <c r="A14" s="136"/>
      <c r="B14" s="137"/>
      <c r="C14" s="137"/>
      <c r="D14" s="137"/>
      <c r="E14" s="138"/>
    </row>
    <row r="15" spans="1:5" x14ac:dyDescent="0.25">
      <c r="A15" s="24" t="s">
        <v>14</v>
      </c>
      <c r="B15" s="22">
        <v>508645.57100999996</v>
      </c>
      <c r="C15" s="22">
        <v>185624.04001</v>
      </c>
      <c r="D15" s="22">
        <v>1178191.48333</v>
      </c>
      <c r="E15" s="49">
        <v>22.183099868365893</v>
      </c>
    </row>
    <row r="16" spans="1:5" x14ac:dyDescent="0.25">
      <c r="A16" s="136"/>
      <c r="B16" s="137"/>
      <c r="C16" s="137"/>
      <c r="D16" s="137"/>
      <c r="E16" s="138"/>
    </row>
    <row r="17" spans="1:5" ht="16.5" x14ac:dyDescent="0.35">
      <c r="A17" s="91" t="s">
        <v>17</v>
      </c>
      <c r="B17" s="89">
        <v>508645.57100999996</v>
      </c>
      <c r="C17" s="89">
        <v>1769.85</v>
      </c>
      <c r="D17" s="89">
        <v>515029.41995999997</v>
      </c>
      <c r="E17" s="90">
        <v>9.697022275044926</v>
      </c>
    </row>
    <row r="18" spans="1:5" x14ac:dyDescent="0.25">
      <c r="A18" s="136" t="s">
        <v>21</v>
      </c>
      <c r="B18" s="136">
        <v>192252.03899999999</v>
      </c>
      <c r="C18" s="136"/>
      <c r="D18" s="136">
        <v>192252.03899999999</v>
      </c>
      <c r="E18" s="139">
        <v>3.6197394408082499</v>
      </c>
    </row>
    <row r="19" spans="1:5" x14ac:dyDescent="0.25">
      <c r="A19" s="136" t="s">
        <v>18</v>
      </c>
      <c r="B19" s="136">
        <v>109373.98301</v>
      </c>
      <c r="C19" s="136"/>
      <c r="D19" s="136">
        <v>109373.98301</v>
      </c>
      <c r="E19" s="139">
        <v>2.0593036212197902</v>
      </c>
    </row>
    <row r="20" spans="1:5" x14ac:dyDescent="0.25">
      <c r="A20" s="136" t="s">
        <v>20</v>
      </c>
      <c r="B20" s="136">
        <v>107678.19975</v>
      </c>
      <c r="C20" s="136"/>
      <c r="D20" s="136">
        <v>107678.19975</v>
      </c>
      <c r="E20" s="139">
        <v>2.0273752547836601</v>
      </c>
    </row>
    <row r="21" spans="1:5" x14ac:dyDescent="0.25">
      <c r="A21" s="136" t="s">
        <v>47</v>
      </c>
      <c r="B21" s="136">
        <v>65766.798999999999</v>
      </c>
      <c r="C21" s="136"/>
      <c r="D21" s="136">
        <v>65766.798999999999</v>
      </c>
      <c r="E21" s="139">
        <v>1.23826346640728</v>
      </c>
    </row>
    <row r="22" spans="1:5" x14ac:dyDescent="0.25">
      <c r="A22" s="136" t="s">
        <v>29</v>
      </c>
      <c r="B22" s="136">
        <v>23639.17</v>
      </c>
      <c r="C22" s="136"/>
      <c r="D22" s="136">
        <v>23639.17</v>
      </c>
      <c r="E22" s="139">
        <v>0.445080512238266</v>
      </c>
    </row>
    <row r="23" spans="1:5" x14ac:dyDescent="0.25">
      <c r="A23" s="136" t="s">
        <v>28</v>
      </c>
      <c r="B23" s="136">
        <v>8125.9977500000005</v>
      </c>
      <c r="C23" s="136"/>
      <c r="D23" s="136">
        <v>8125.9977500000005</v>
      </c>
      <c r="E23" s="139">
        <v>0.15299704858575799</v>
      </c>
    </row>
    <row r="24" spans="1:5" x14ac:dyDescent="0.25">
      <c r="A24" s="140" t="s">
        <v>48</v>
      </c>
      <c r="B24" s="136"/>
      <c r="C24" s="136">
        <v>1769.85</v>
      </c>
      <c r="D24" s="136">
        <v>6383.8489499999996</v>
      </c>
      <c r="E24" s="139">
        <v>0.120195707409258</v>
      </c>
    </row>
    <row r="25" spans="1:5" x14ac:dyDescent="0.25">
      <c r="A25" s="136" t="s">
        <v>19</v>
      </c>
      <c r="B25" s="136">
        <v>1293.2625</v>
      </c>
      <c r="C25" s="136"/>
      <c r="D25" s="136">
        <v>1293.2625</v>
      </c>
      <c r="E25" s="139">
        <v>2.43496677742298E-2</v>
      </c>
    </row>
    <row r="26" spans="1:5" x14ac:dyDescent="0.25">
      <c r="A26" s="136" t="s">
        <v>22</v>
      </c>
      <c r="B26" s="136">
        <v>516.12</v>
      </c>
      <c r="C26" s="136"/>
      <c r="D26" s="136">
        <v>516.12</v>
      </c>
      <c r="E26" s="139">
        <v>9.7175558184324391E-3</v>
      </c>
    </row>
    <row r="27" spans="1:5" x14ac:dyDescent="0.25">
      <c r="A27" s="136"/>
      <c r="B27" s="136"/>
      <c r="C27" s="136"/>
      <c r="D27" s="136"/>
      <c r="E27" s="141"/>
    </row>
    <row r="28" spans="1:5" ht="16.5" x14ac:dyDescent="0.35">
      <c r="A28" s="79" t="s">
        <v>23</v>
      </c>
      <c r="B28" s="51"/>
      <c r="C28" s="89">
        <v>183854.19000999999</v>
      </c>
      <c r="D28" s="89">
        <v>663162.06336999999</v>
      </c>
      <c r="E28" s="90">
        <v>12.486077593320969</v>
      </c>
    </row>
    <row r="29" spans="1:5" x14ac:dyDescent="0.25">
      <c r="A29" s="136" t="s">
        <v>25</v>
      </c>
      <c r="B29" s="137"/>
      <c r="C29" s="142">
        <v>161654.19000999999</v>
      </c>
      <c r="D29" s="136">
        <v>583086.66336999997</v>
      </c>
      <c r="E29" s="138">
        <v>10.9784104438532</v>
      </c>
    </row>
    <row r="30" spans="1:5" x14ac:dyDescent="0.25">
      <c r="A30" s="136" t="s">
        <v>24</v>
      </c>
      <c r="B30" s="137"/>
      <c r="C30" s="142">
        <v>22200</v>
      </c>
      <c r="D30" s="136">
        <v>80075.399999999994</v>
      </c>
      <c r="E30" s="138">
        <v>1.50766714946777</v>
      </c>
    </row>
    <row r="31" spans="1:5" x14ac:dyDescent="0.25">
      <c r="A31" s="140"/>
      <c r="B31" s="136"/>
      <c r="C31" s="136"/>
      <c r="D31" s="136"/>
      <c r="E31" s="141"/>
    </row>
    <row r="32" spans="1:5" x14ac:dyDescent="0.25">
      <c r="A32" s="136"/>
      <c r="B32" s="143"/>
      <c r="C32" s="144"/>
      <c r="D32" s="145"/>
      <c r="E32" s="146"/>
    </row>
    <row r="33" spans="1:5" x14ac:dyDescent="0.25">
      <c r="A33" s="67" t="s">
        <v>3</v>
      </c>
      <c r="B33" s="29">
        <v>4332856.9372999994</v>
      </c>
      <c r="C33" s="29">
        <v>271238.19186000002</v>
      </c>
      <c r="D33" s="29">
        <v>5311213.0953400005</v>
      </c>
      <c r="E33" s="105">
        <v>99.999999999999943</v>
      </c>
    </row>
    <row r="34" spans="1:5" x14ac:dyDescent="0.25">
      <c r="A34" s="147" t="s">
        <v>26</v>
      </c>
      <c r="B34" s="148">
        <v>3.6070000000000002</v>
      </c>
      <c r="C34" s="149"/>
      <c r="D34" s="149"/>
      <c r="E34" s="150"/>
    </row>
    <row r="35" spans="1:5" x14ac:dyDescent="0.25">
      <c r="A35" s="151"/>
      <c r="B35" s="151"/>
      <c r="C35" s="151"/>
      <c r="D35" s="151"/>
      <c r="E35" s="151"/>
    </row>
    <row r="36" spans="1:5" x14ac:dyDescent="0.25">
      <c r="A36" s="100" t="s">
        <v>27</v>
      </c>
      <c r="B36" s="101">
        <v>0.81579421866947877</v>
      </c>
      <c r="C36" s="101">
        <v>0.18420578133052123</v>
      </c>
      <c r="D36" s="151"/>
      <c r="E36" s="151"/>
    </row>
  </sheetData>
  <mergeCells count="6">
    <mergeCell ref="A3:E3"/>
    <mergeCell ref="A4:E4"/>
    <mergeCell ref="A5:E5"/>
    <mergeCell ref="D6:E6"/>
    <mergeCell ref="D7:D8"/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7" workbookViewId="0">
      <selection activeCell="C28" sqref="C28"/>
    </sheetView>
  </sheetViews>
  <sheetFormatPr baseColWidth="10" defaultRowHeight="15" x14ac:dyDescent="0.25"/>
  <cols>
    <col min="1" max="1" width="35.7109375" style="30" customWidth="1"/>
    <col min="2" max="2" width="13.7109375" style="30" customWidth="1"/>
    <col min="3" max="3" width="16.28515625" style="30" customWidth="1"/>
    <col min="4" max="16384" width="11.42578125" style="30"/>
  </cols>
  <sheetData>
    <row r="1" spans="1:5" x14ac:dyDescent="0.25">
      <c r="A1" s="8"/>
      <c r="B1" s="8"/>
      <c r="C1" s="8"/>
      <c r="D1" s="8"/>
      <c r="E1" s="32"/>
    </row>
    <row r="2" spans="1:5" x14ac:dyDescent="0.25">
      <c r="A2" s="8"/>
      <c r="B2" s="8"/>
      <c r="C2" s="8"/>
      <c r="D2" s="8"/>
      <c r="E2" s="31"/>
    </row>
    <row r="3" spans="1:5" ht="15.75" x14ac:dyDescent="0.25">
      <c r="A3" s="110" t="s">
        <v>58</v>
      </c>
      <c r="B3" s="110"/>
      <c r="C3" s="110"/>
      <c r="D3" s="110"/>
      <c r="E3" s="110"/>
    </row>
    <row r="4" spans="1:5" x14ac:dyDescent="0.25">
      <c r="A4" s="111" t="s">
        <v>0</v>
      </c>
      <c r="B4" s="111"/>
      <c r="C4" s="111"/>
      <c r="D4" s="111"/>
      <c r="E4" s="111"/>
    </row>
    <row r="5" spans="1:5" x14ac:dyDescent="0.25">
      <c r="A5" s="112"/>
      <c r="B5" s="112"/>
      <c r="C5" s="112"/>
      <c r="D5" s="112"/>
      <c r="E5" s="112"/>
    </row>
    <row r="6" spans="1:5" ht="30" x14ac:dyDescent="0.25">
      <c r="A6" s="75"/>
      <c r="B6" s="68" t="s">
        <v>1</v>
      </c>
      <c r="C6" s="77" t="s">
        <v>2</v>
      </c>
      <c r="D6" s="113" t="s">
        <v>3</v>
      </c>
      <c r="E6" s="114"/>
    </row>
    <row r="7" spans="1:5" x14ac:dyDescent="0.25">
      <c r="A7" s="66" t="s">
        <v>4</v>
      </c>
      <c r="B7" s="63"/>
      <c r="C7" s="63"/>
      <c r="D7" s="115" t="s">
        <v>5</v>
      </c>
      <c r="E7" s="76"/>
    </row>
    <row r="8" spans="1:5" x14ac:dyDescent="0.25">
      <c r="A8" s="70"/>
      <c r="B8" s="58" t="s">
        <v>6</v>
      </c>
      <c r="C8" s="58" t="s">
        <v>7</v>
      </c>
      <c r="D8" s="116"/>
      <c r="E8" s="58" t="s">
        <v>8</v>
      </c>
    </row>
    <row r="9" spans="1:5" x14ac:dyDescent="0.25">
      <c r="A9" s="24" t="s">
        <v>9</v>
      </c>
      <c r="B9" s="22">
        <v>3839301.0514000002</v>
      </c>
      <c r="C9" s="22">
        <v>127679.36954</v>
      </c>
      <c r="D9" s="22">
        <v>4301628.0485100001</v>
      </c>
      <c r="E9" s="17">
        <v>80.823589630577843</v>
      </c>
    </row>
    <row r="10" spans="1:5" x14ac:dyDescent="0.25">
      <c r="A10" s="54" t="s">
        <v>10</v>
      </c>
      <c r="B10" s="55">
        <v>1218175.9099999999</v>
      </c>
      <c r="C10" s="55"/>
      <c r="D10" s="55">
        <v>1218175.9099999999</v>
      </c>
      <c r="E10" s="57">
        <v>22.888397515028501</v>
      </c>
    </row>
    <row r="11" spans="1:5" x14ac:dyDescent="0.25">
      <c r="A11" s="54" t="s">
        <v>11</v>
      </c>
      <c r="B11" s="55">
        <v>2620700</v>
      </c>
      <c r="C11" s="55">
        <v>85600</v>
      </c>
      <c r="D11" s="55">
        <v>2930657.6</v>
      </c>
      <c r="E11" s="57">
        <v>55.064342989051099</v>
      </c>
    </row>
    <row r="12" spans="1:5" x14ac:dyDescent="0.25">
      <c r="A12" s="54" t="s">
        <v>12</v>
      </c>
      <c r="B12" s="55">
        <v>424.14139999999998</v>
      </c>
      <c r="C12" s="55">
        <v>42079.36954</v>
      </c>
      <c r="D12" s="55">
        <v>152793.53851000001</v>
      </c>
      <c r="E12" s="57">
        <v>2.8708491264982401</v>
      </c>
    </row>
    <row r="13" spans="1:5" x14ac:dyDescent="0.25">
      <c r="A13" s="54" t="s">
        <v>13</v>
      </c>
      <c r="B13" s="55">
        <v>1</v>
      </c>
      <c r="C13" s="55"/>
      <c r="D13" s="55">
        <v>1</v>
      </c>
      <c r="E13" s="85">
        <v>0</v>
      </c>
    </row>
    <row r="14" spans="1:5" x14ac:dyDescent="0.25">
      <c r="A14" s="54"/>
      <c r="B14" s="52"/>
      <c r="C14" s="52"/>
      <c r="D14" s="52"/>
      <c r="E14" s="62"/>
    </row>
    <row r="15" spans="1:5" x14ac:dyDescent="0.25">
      <c r="A15" s="24" t="s">
        <v>14</v>
      </c>
      <c r="B15" s="22">
        <v>497109.94997999998</v>
      </c>
      <c r="C15" s="22">
        <v>144574.70875999998</v>
      </c>
      <c r="D15" s="22">
        <v>1020614.9704</v>
      </c>
      <c r="E15" s="49">
        <v>19.176410369422147</v>
      </c>
    </row>
    <row r="16" spans="1:5" x14ac:dyDescent="0.25">
      <c r="A16" s="54"/>
      <c r="B16" s="52"/>
      <c r="C16" s="52"/>
      <c r="D16" s="52"/>
      <c r="E16" s="27"/>
    </row>
    <row r="17" spans="1:5" ht="16.5" x14ac:dyDescent="0.35">
      <c r="A17" s="91" t="s">
        <v>17</v>
      </c>
      <c r="B17" s="89">
        <v>497109.94997999998</v>
      </c>
      <c r="C17" s="89">
        <v>1785.9</v>
      </c>
      <c r="D17" s="89">
        <v>503576.69387999998</v>
      </c>
      <c r="E17" s="90">
        <v>9.4617398474324279</v>
      </c>
    </row>
    <row r="18" spans="1:5" x14ac:dyDescent="0.25">
      <c r="A18" s="54" t="s">
        <v>21</v>
      </c>
      <c r="B18" s="56">
        <v>192195.63399999999</v>
      </c>
      <c r="C18" s="56"/>
      <c r="D18" s="56">
        <v>192195.63399999999</v>
      </c>
      <c r="E18" s="65">
        <v>3.6111780207875999</v>
      </c>
    </row>
    <row r="19" spans="1:5" x14ac:dyDescent="0.25">
      <c r="A19" s="54" t="s">
        <v>18</v>
      </c>
      <c r="B19" s="56">
        <v>109186.51523</v>
      </c>
      <c r="C19" s="56"/>
      <c r="D19" s="56">
        <v>109186.51523</v>
      </c>
      <c r="E19" s="65">
        <v>2.0515135321178302</v>
      </c>
    </row>
    <row r="20" spans="1:5" x14ac:dyDescent="0.25">
      <c r="A20" s="54" t="s">
        <v>20</v>
      </c>
      <c r="B20" s="56">
        <v>96992.811249999999</v>
      </c>
      <c r="C20" s="56"/>
      <c r="D20" s="56">
        <v>96992.811249999999</v>
      </c>
      <c r="E20" s="65">
        <v>1.8224051237313701</v>
      </c>
    </row>
    <row r="21" spans="1:5" x14ac:dyDescent="0.25">
      <c r="A21" s="54" t="s">
        <v>47</v>
      </c>
      <c r="B21" s="56">
        <v>65577.402000000002</v>
      </c>
      <c r="C21" s="56"/>
      <c r="D21" s="56">
        <v>65577.402000000002</v>
      </c>
      <c r="E21" s="65">
        <v>1.2321386695118799</v>
      </c>
    </row>
    <row r="22" spans="1:5" x14ac:dyDescent="0.25">
      <c r="A22" s="54" t="s">
        <v>29</v>
      </c>
      <c r="B22" s="56">
        <v>23235.673999999999</v>
      </c>
      <c r="C22" s="56"/>
      <c r="D22" s="56">
        <v>23235.673999999999</v>
      </c>
      <c r="E22" s="65">
        <v>0.43657680198388793</v>
      </c>
    </row>
    <row r="23" spans="1:5" x14ac:dyDescent="0.25">
      <c r="A23" s="54" t="s">
        <v>28</v>
      </c>
      <c r="B23" s="56">
        <v>8116.8035</v>
      </c>
      <c r="C23" s="56"/>
      <c r="D23" s="56">
        <v>8116.8035</v>
      </c>
      <c r="E23" s="65">
        <v>0.152507222917727</v>
      </c>
    </row>
    <row r="24" spans="1:5" x14ac:dyDescent="0.25">
      <c r="A24" s="59" t="s">
        <v>48</v>
      </c>
      <c r="B24" s="56"/>
      <c r="C24" s="56">
        <v>1785.9</v>
      </c>
      <c r="D24" s="56">
        <v>6466.7439000000004</v>
      </c>
      <c r="E24" s="65">
        <v>0.12150413072204501</v>
      </c>
    </row>
    <row r="25" spans="1:5" x14ac:dyDescent="0.25">
      <c r="A25" s="54" t="s">
        <v>19</v>
      </c>
      <c r="B25" s="56">
        <v>1291.3</v>
      </c>
      <c r="C25" s="56"/>
      <c r="D25" s="56">
        <v>1291.3</v>
      </c>
      <c r="E25" s="65">
        <v>2.4262331465047901E-2</v>
      </c>
    </row>
    <row r="26" spans="1:5" x14ac:dyDescent="0.25">
      <c r="A26" s="54" t="s">
        <v>22</v>
      </c>
      <c r="B26" s="56">
        <v>513.80999999999995</v>
      </c>
      <c r="C26" s="56"/>
      <c r="D26" s="56">
        <v>513.80999999999995</v>
      </c>
      <c r="E26" s="65">
        <v>9.6540141950408487E-3</v>
      </c>
    </row>
    <row r="27" spans="1:5" x14ac:dyDescent="0.25">
      <c r="A27" s="54"/>
      <c r="B27" s="53"/>
      <c r="C27" s="53"/>
      <c r="D27" s="53"/>
      <c r="E27" s="60"/>
    </row>
    <row r="28" spans="1:5" ht="16.5" x14ac:dyDescent="0.35">
      <c r="A28" s="79" t="s">
        <v>23</v>
      </c>
      <c r="B28" s="51"/>
      <c r="C28" s="89">
        <v>142788.80875999999</v>
      </c>
      <c r="D28" s="89">
        <v>517038.27652000001</v>
      </c>
      <c r="E28" s="90">
        <v>9.7146705219897189</v>
      </c>
    </row>
    <row r="29" spans="1:5" x14ac:dyDescent="0.25">
      <c r="A29" s="54" t="s">
        <v>25</v>
      </c>
      <c r="B29" s="52"/>
      <c r="C29" s="71">
        <v>120588.80876</v>
      </c>
      <c r="D29" s="56">
        <v>436652.07652</v>
      </c>
      <c r="E29" s="57">
        <v>8.2042882486096893</v>
      </c>
    </row>
    <row r="30" spans="1:5" x14ac:dyDescent="0.25">
      <c r="A30" s="54" t="s">
        <v>24</v>
      </c>
      <c r="B30" s="52"/>
      <c r="C30" s="71">
        <v>22200</v>
      </c>
      <c r="D30" s="56">
        <v>80386.2</v>
      </c>
      <c r="E30" s="57">
        <v>1.5103822733800298</v>
      </c>
    </row>
    <row r="31" spans="1:5" x14ac:dyDescent="0.25">
      <c r="A31" s="59"/>
      <c r="B31" s="53"/>
      <c r="C31" s="53"/>
      <c r="D31" s="53"/>
      <c r="E31" s="60"/>
    </row>
    <row r="32" spans="1:5" x14ac:dyDescent="0.25">
      <c r="A32" s="54"/>
      <c r="B32" s="73"/>
      <c r="C32" s="69"/>
      <c r="D32" s="80"/>
      <c r="E32" s="81"/>
    </row>
    <row r="33" spans="1:5" x14ac:dyDescent="0.25">
      <c r="A33" s="67" t="s">
        <v>3</v>
      </c>
      <c r="B33" s="29">
        <v>4336411.0013800003</v>
      </c>
      <c r="C33" s="29">
        <v>272254.07829999999</v>
      </c>
      <c r="D33" s="29">
        <v>5322243.0189100001</v>
      </c>
      <c r="E33" s="105">
        <v>99.999999999999986</v>
      </c>
    </row>
    <row r="34" spans="1:5" x14ac:dyDescent="0.25">
      <c r="A34" s="72" t="s">
        <v>26</v>
      </c>
      <c r="B34" s="28">
        <v>3.621</v>
      </c>
      <c r="C34" s="61"/>
      <c r="D34" s="61"/>
      <c r="E34" s="74"/>
    </row>
    <row r="35" spans="1:5" x14ac:dyDescent="0.25">
      <c r="A35" s="50"/>
      <c r="B35" s="50"/>
      <c r="C35" s="50"/>
      <c r="D35" s="50"/>
      <c r="E35" s="50"/>
    </row>
    <row r="36" spans="1:5" x14ac:dyDescent="0.25">
      <c r="A36" s="100" t="s">
        <v>27</v>
      </c>
      <c r="B36" s="101">
        <v>0.81477132591891699</v>
      </c>
      <c r="C36" s="101">
        <v>0.18522867408108301</v>
      </c>
      <c r="D36" s="96"/>
      <c r="E36" s="120"/>
    </row>
  </sheetData>
  <mergeCells count="5">
    <mergeCell ref="A3:E3"/>
    <mergeCell ref="A4:E4"/>
    <mergeCell ref="A5:E5"/>
    <mergeCell ref="D6:E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sqref="A1:E35"/>
    </sheetView>
  </sheetViews>
  <sheetFormatPr baseColWidth="10" defaultRowHeight="15" x14ac:dyDescent="0.25"/>
  <cols>
    <col min="1" max="1" width="42.140625" style="30" customWidth="1"/>
    <col min="2" max="2" width="13.140625" style="30" customWidth="1"/>
    <col min="3" max="3" width="18.42578125" style="30" customWidth="1"/>
    <col min="4" max="4" width="14.140625" style="30" customWidth="1"/>
    <col min="5" max="5" width="14" style="30" customWidth="1"/>
    <col min="6" max="16384" width="11.42578125" style="30"/>
  </cols>
  <sheetData>
    <row r="1" spans="1:12" ht="15.75" x14ac:dyDescent="0.25">
      <c r="A1" s="110" t="s">
        <v>41</v>
      </c>
      <c r="B1" s="110"/>
      <c r="C1" s="110"/>
      <c r="D1" s="110"/>
      <c r="E1" s="110"/>
    </row>
    <row r="2" spans="1:12" x14ac:dyDescent="0.25">
      <c r="A2" s="111" t="s">
        <v>0</v>
      </c>
      <c r="B2" s="111"/>
      <c r="C2" s="111"/>
      <c r="D2" s="111"/>
      <c r="E2" s="111"/>
    </row>
    <row r="3" spans="1:12" x14ac:dyDescent="0.25">
      <c r="A3" s="112"/>
      <c r="B3" s="112"/>
      <c r="C3" s="112"/>
      <c r="D3" s="112"/>
      <c r="E3" s="112"/>
    </row>
    <row r="4" spans="1:12" ht="30" x14ac:dyDescent="0.25">
      <c r="A4" s="75"/>
      <c r="B4" s="68" t="s">
        <v>1</v>
      </c>
      <c r="C4" s="77" t="s">
        <v>2</v>
      </c>
      <c r="D4" s="113" t="s">
        <v>3</v>
      </c>
      <c r="E4" s="114"/>
    </row>
    <row r="5" spans="1:12" x14ac:dyDescent="0.25">
      <c r="A5" s="66" t="s">
        <v>4</v>
      </c>
      <c r="B5" s="63"/>
      <c r="C5" s="63"/>
      <c r="D5" s="115" t="s">
        <v>5</v>
      </c>
      <c r="E5" s="76"/>
    </row>
    <row r="6" spans="1:12" x14ac:dyDescent="0.25">
      <c r="A6" s="70"/>
      <c r="B6" s="58" t="s">
        <v>6</v>
      </c>
      <c r="C6" s="58" t="s">
        <v>7</v>
      </c>
      <c r="D6" s="116"/>
      <c r="E6" s="58" t="s">
        <v>8</v>
      </c>
    </row>
    <row r="7" spans="1:12" x14ac:dyDescent="0.25">
      <c r="A7" s="82" t="s">
        <v>9</v>
      </c>
      <c r="B7" s="83">
        <f>SUM(B8:B11)</f>
        <v>3342353.65411</v>
      </c>
      <c r="C7" s="83">
        <f>SUM(C8:C11)</f>
        <v>5312.3465699999997</v>
      </c>
      <c r="D7" s="83">
        <f>SUM(D8:D11)</f>
        <v>3360675.9374299999</v>
      </c>
      <c r="E7" s="84">
        <f>SUM(E8:E11)</f>
        <v>71.551543844931487</v>
      </c>
      <c r="H7" s="14"/>
      <c r="I7" s="14"/>
    </row>
    <row r="8" spans="1:12" x14ac:dyDescent="0.25">
      <c r="A8" s="54" t="s">
        <v>10</v>
      </c>
      <c r="B8" s="21">
        <v>3074483.1120000002</v>
      </c>
      <c r="C8" s="21"/>
      <c r="D8" s="21">
        <v>3074483.1120000002</v>
      </c>
      <c r="E8" s="57">
        <v>65.458283614004401</v>
      </c>
      <c r="G8" s="43"/>
      <c r="H8" s="14"/>
      <c r="I8" s="14"/>
      <c r="K8" s="44"/>
    </row>
    <row r="9" spans="1:12" x14ac:dyDescent="0.25">
      <c r="A9" s="54" t="s">
        <v>11</v>
      </c>
      <c r="B9" s="21">
        <v>263900</v>
      </c>
      <c r="C9" s="21">
        <v>3790.8793900000001</v>
      </c>
      <c r="D9" s="21">
        <v>276974.74301999999</v>
      </c>
      <c r="E9" s="57">
        <v>5.8970209371958804</v>
      </c>
      <c r="G9" s="43"/>
      <c r="H9" s="14"/>
      <c r="I9" s="14"/>
      <c r="K9" s="44"/>
    </row>
    <row r="10" spans="1:12" x14ac:dyDescent="0.25">
      <c r="A10" s="54" t="s">
        <v>12</v>
      </c>
      <c r="B10" s="21">
        <v>3969.5421099999999</v>
      </c>
      <c r="C10" s="21">
        <v>1521.4671800000001</v>
      </c>
      <c r="D10" s="21">
        <v>9217.0824100000009</v>
      </c>
      <c r="E10" s="57">
        <v>0.19623929373121601</v>
      </c>
      <c r="G10" s="43"/>
      <c r="H10" s="14"/>
      <c r="I10" s="14"/>
      <c r="K10" s="44"/>
      <c r="L10" s="44"/>
    </row>
    <row r="11" spans="1:12" x14ac:dyDescent="0.25">
      <c r="A11" s="54" t="s">
        <v>13</v>
      </c>
      <c r="B11" s="21">
        <v>1</v>
      </c>
      <c r="C11" s="21"/>
      <c r="D11" s="21">
        <v>1</v>
      </c>
      <c r="E11" s="85">
        <v>0</v>
      </c>
      <c r="G11" s="43"/>
      <c r="H11" s="14"/>
      <c r="I11" s="14"/>
    </row>
    <row r="12" spans="1:12" x14ac:dyDescent="0.25">
      <c r="A12" s="54"/>
      <c r="B12" s="52"/>
      <c r="C12" s="52"/>
      <c r="D12" s="52"/>
      <c r="E12" s="62"/>
      <c r="H12" s="14"/>
      <c r="I12" s="14"/>
    </row>
    <row r="13" spans="1:12" x14ac:dyDescent="0.25">
      <c r="A13" s="24" t="s">
        <v>14</v>
      </c>
      <c r="B13" s="22">
        <f>+B15+B17+B27</f>
        <v>523740.41011000006</v>
      </c>
      <c r="C13" s="22">
        <f>+C15+C17+C27</f>
        <v>235559.11507999999</v>
      </c>
      <c r="D13" s="22">
        <f>+D15+D17+D27</f>
        <v>1336183.7980200001</v>
      </c>
      <c r="E13" s="49">
        <f>+E15+E17+E27</f>
        <v>28.448456155068534</v>
      </c>
      <c r="H13" s="14"/>
      <c r="I13" s="14"/>
    </row>
    <row r="14" spans="1:12" x14ac:dyDescent="0.25">
      <c r="A14" s="54"/>
      <c r="B14" s="52"/>
      <c r="C14" s="52"/>
      <c r="D14" s="52"/>
      <c r="E14" s="27"/>
      <c r="H14" s="14"/>
      <c r="I14" s="14"/>
    </row>
    <row r="15" spans="1:12" ht="16.5" x14ac:dyDescent="0.35">
      <c r="A15" s="88" t="s">
        <v>16</v>
      </c>
      <c r="B15" s="89">
        <v>88607.938399999999</v>
      </c>
      <c r="C15" s="89"/>
      <c r="D15" s="89">
        <v>88607.938399999999</v>
      </c>
      <c r="E15" s="90">
        <v>1.8865361593957</v>
      </c>
      <c r="H15" s="14"/>
      <c r="I15" s="14"/>
    </row>
    <row r="16" spans="1:12" x14ac:dyDescent="0.25">
      <c r="A16" s="54"/>
      <c r="B16" s="52"/>
      <c r="C16" s="64"/>
      <c r="D16" s="53"/>
      <c r="E16" s="62"/>
      <c r="G16" s="43"/>
      <c r="H16" s="14"/>
      <c r="I16" s="14"/>
      <c r="K16" s="44"/>
    </row>
    <row r="17" spans="1:12" ht="16.5" x14ac:dyDescent="0.35">
      <c r="A17" s="91" t="s">
        <v>17</v>
      </c>
      <c r="B17" s="89">
        <f>SUM(B18:B25)</f>
        <v>435132.47171000007</v>
      </c>
      <c r="C17" s="89"/>
      <c r="D17" s="89">
        <f>SUM(D18:D25)</f>
        <v>435132.47171000007</v>
      </c>
      <c r="E17" s="90">
        <f>SUM(E18:E25)</f>
        <v>9.2643295491472859</v>
      </c>
      <c r="H17" s="14"/>
      <c r="I17" s="14"/>
    </row>
    <row r="18" spans="1:12" x14ac:dyDescent="0.25">
      <c r="A18" s="54" t="s">
        <v>18</v>
      </c>
      <c r="B18" s="23">
        <v>131225.51681</v>
      </c>
      <c r="C18" s="23"/>
      <c r="D18" s="23">
        <v>131225.51681</v>
      </c>
      <c r="E18" s="65">
        <v>2.7938995869635703</v>
      </c>
      <c r="G18" s="43"/>
      <c r="H18" s="14"/>
      <c r="I18" s="14"/>
      <c r="K18" s="44"/>
    </row>
    <row r="19" spans="1:12" x14ac:dyDescent="0.25">
      <c r="A19" s="54" t="s">
        <v>21</v>
      </c>
      <c r="B19" s="23">
        <v>115166.478</v>
      </c>
      <c r="C19" s="23"/>
      <c r="D19" s="23">
        <v>115166.478</v>
      </c>
      <c r="E19" s="65">
        <v>2.45198939305476</v>
      </c>
      <c r="H19" s="14"/>
      <c r="I19" s="14"/>
    </row>
    <row r="20" spans="1:12" x14ac:dyDescent="0.25">
      <c r="A20" s="54" t="s">
        <v>20</v>
      </c>
      <c r="B20" s="23">
        <v>84102.251499999998</v>
      </c>
      <c r="C20" s="23"/>
      <c r="D20" s="23">
        <v>84102.251499999998</v>
      </c>
      <c r="E20" s="65">
        <v>1.7906063655955902</v>
      </c>
      <c r="H20" s="14"/>
      <c r="I20" s="14"/>
      <c r="K20" s="44"/>
    </row>
    <row r="21" spans="1:12" x14ac:dyDescent="0.25">
      <c r="A21" s="54" t="s">
        <v>30</v>
      </c>
      <c r="B21" s="23">
        <v>67212.216</v>
      </c>
      <c r="C21" s="23"/>
      <c r="D21" s="23">
        <v>67212.216</v>
      </c>
      <c r="E21" s="65">
        <v>1.43100356612195</v>
      </c>
      <c r="G21" s="43"/>
      <c r="H21" s="14"/>
      <c r="I21" s="14"/>
      <c r="K21" s="44"/>
    </row>
    <row r="22" spans="1:12" x14ac:dyDescent="0.25">
      <c r="A22" s="54" t="s">
        <v>29</v>
      </c>
      <c r="B22" s="23">
        <v>22659.128000000001</v>
      </c>
      <c r="C22" s="23"/>
      <c r="D22" s="23">
        <v>22659.128000000001</v>
      </c>
      <c r="E22" s="65">
        <v>0.48243154151045697</v>
      </c>
      <c r="G22" s="43"/>
      <c r="H22" s="14"/>
      <c r="I22" s="14"/>
      <c r="K22" s="44"/>
    </row>
    <row r="23" spans="1:12" x14ac:dyDescent="0.25">
      <c r="A23" s="54" t="s">
        <v>28</v>
      </c>
      <c r="B23" s="23">
        <v>10341.5105</v>
      </c>
      <c r="C23" s="23"/>
      <c r="D23" s="23">
        <v>10341.5105</v>
      </c>
      <c r="E23" s="65">
        <v>0.22017929604623698</v>
      </c>
      <c r="G23" s="43"/>
      <c r="H23" s="14"/>
      <c r="I23" s="14"/>
      <c r="K23" s="44"/>
    </row>
    <row r="24" spans="1:12" x14ac:dyDescent="0.25">
      <c r="A24" s="54" t="s">
        <v>22</v>
      </c>
      <c r="B24" s="23">
        <v>2766.2784000000001</v>
      </c>
      <c r="C24" s="23"/>
      <c r="D24" s="23">
        <v>2766.2784000000001</v>
      </c>
      <c r="E24" s="65">
        <v>5.8896350855120294E-2</v>
      </c>
      <c r="G24" s="43"/>
      <c r="H24" s="14"/>
      <c r="I24" s="14"/>
      <c r="K24" s="44"/>
    </row>
    <row r="25" spans="1:12" x14ac:dyDescent="0.25">
      <c r="A25" s="54" t="s">
        <v>19</v>
      </c>
      <c r="B25" s="23">
        <v>1659.0925</v>
      </c>
      <c r="C25" s="23"/>
      <c r="D25" s="23">
        <v>1659.0925</v>
      </c>
      <c r="E25" s="65">
        <v>3.5323448999601305E-2</v>
      </c>
      <c r="G25" s="43"/>
      <c r="H25" s="14"/>
      <c r="K25" s="44"/>
    </row>
    <row r="26" spans="1:12" x14ac:dyDescent="0.25">
      <c r="A26" s="54"/>
      <c r="B26" s="53"/>
      <c r="C26" s="53"/>
      <c r="D26" s="53"/>
      <c r="E26" s="60"/>
      <c r="G26" s="43"/>
      <c r="H26" s="14"/>
      <c r="I26" s="14"/>
      <c r="K26" s="44"/>
    </row>
    <row r="27" spans="1:12" ht="16.5" x14ac:dyDescent="0.35">
      <c r="A27" s="79" t="s">
        <v>23</v>
      </c>
      <c r="B27" s="20"/>
      <c r="C27" s="89">
        <f>+C28+C29</f>
        <v>235559.11507999999</v>
      </c>
      <c r="D27" s="89">
        <f>+D28+D29</f>
        <v>812443.38791000005</v>
      </c>
      <c r="E27" s="90">
        <f>+E28+E29</f>
        <v>17.29759044652555</v>
      </c>
      <c r="G27" s="43"/>
      <c r="H27" s="14"/>
      <c r="I27" s="14"/>
      <c r="K27" s="44"/>
    </row>
    <row r="28" spans="1:12" x14ac:dyDescent="0.25">
      <c r="A28" s="54" t="s">
        <v>25</v>
      </c>
      <c r="B28" s="52"/>
      <c r="C28" s="26">
        <v>181484.86507999999</v>
      </c>
      <c r="D28" s="23">
        <v>625941.29966000002</v>
      </c>
      <c r="E28" s="57">
        <v>13.326807019671399</v>
      </c>
      <c r="G28" s="43"/>
      <c r="H28" s="14"/>
      <c r="I28" s="14"/>
      <c r="K28" s="44"/>
    </row>
    <row r="29" spans="1:12" x14ac:dyDescent="0.25">
      <c r="A29" s="54" t="s">
        <v>24</v>
      </c>
      <c r="B29" s="52"/>
      <c r="C29" s="26">
        <v>54074.25</v>
      </c>
      <c r="D29" s="23">
        <v>186502.08825</v>
      </c>
      <c r="E29" s="57">
        <v>3.9707834268541498</v>
      </c>
      <c r="G29" s="43"/>
      <c r="H29" s="14"/>
      <c r="I29" s="14"/>
      <c r="K29" s="44"/>
    </row>
    <row r="30" spans="1:12" x14ac:dyDescent="0.25">
      <c r="A30" s="59"/>
      <c r="B30" s="53"/>
      <c r="C30" s="53"/>
      <c r="D30" s="53"/>
      <c r="E30" s="60"/>
      <c r="H30" s="14"/>
      <c r="I30" s="14"/>
    </row>
    <row r="31" spans="1:12" x14ac:dyDescent="0.25">
      <c r="A31" s="54"/>
      <c r="B31" s="73"/>
      <c r="C31" s="69"/>
      <c r="D31" s="80"/>
      <c r="E31" s="81"/>
      <c r="H31" s="14"/>
      <c r="I31" s="14"/>
    </row>
    <row r="32" spans="1:12" x14ac:dyDescent="0.25">
      <c r="A32" s="67" t="s">
        <v>3</v>
      </c>
      <c r="B32" s="29">
        <f>+B13+B7</f>
        <v>3866094.0642200001</v>
      </c>
      <c r="C32" s="29">
        <f>+C13+C7</f>
        <v>240871.46164999998</v>
      </c>
      <c r="D32" s="19">
        <f>+D13+D7</f>
        <v>4696859.7354499996</v>
      </c>
      <c r="E32" s="18">
        <f>+E13+E7</f>
        <v>100.00000000000003</v>
      </c>
      <c r="G32" s="43"/>
      <c r="H32" s="14"/>
      <c r="I32" s="14"/>
      <c r="L32" s="44"/>
    </row>
    <row r="33" spans="1:12" x14ac:dyDescent="0.25">
      <c r="A33" s="72" t="s">
        <v>26</v>
      </c>
      <c r="B33" s="28">
        <v>3.4489999999999998</v>
      </c>
      <c r="C33" s="61"/>
      <c r="D33" s="61"/>
      <c r="E33" s="74"/>
      <c r="G33" s="43"/>
      <c r="H33" s="14"/>
      <c r="I33" s="14"/>
      <c r="L33" s="44"/>
    </row>
    <row r="34" spans="1:12" x14ac:dyDescent="0.25">
      <c r="A34" s="50"/>
      <c r="B34" s="50"/>
      <c r="C34" s="50"/>
      <c r="D34" s="50"/>
      <c r="E34" s="50"/>
    </row>
    <row r="35" spans="1:12" x14ac:dyDescent="0.25">
      <c r="A35" s="100" t="s">
        <v>27</v>
      </c>
      <c r="B35" s="101">
        <f>+B32/D32</f>
        <v>0.82312316781365302</v>
      </c>
      <c r="C35" s="101">
        <f>1-B35</f>
        <v>0.17687683218634698</v>
      </c>
      <c r="D35" s="96"/>
      <c r="E35" s="96"/>
    </row>
    <row r="36" spans="1:12" x14ac:dyDescent="0.25">
      <c r="A36" s="3"/>
      <c r="B36" s="2"/>
      <c r="C36" s="2"/>
      <c r="D36" s="2"/>
      <c r="E36" s="42"/>
      <c r="G36" s="43"/>
      <c r="H36" s="45"/>
      <c r="I36" s="14"/>
      <c r="K36" s="44"/>
      <c r="L36" s="44"/>
    </row>
    <row r="37" spans="1:12" x14ac:dyDescent="0.25">
      <c r="A37" s="10"/>
      <c r="B37" s="11"/>
      <c r="C37" s="1"/>
      <c r="D37" s="1"/>
      <c r="E37" s="12"/>
    </row>
    <row r="38" spans="1:12" x14ac:dyDescent="0.25">
      <c r="A38" s="10"/>
      <c r="B38" s="11"/>
      <c r="C38" s="1"/>
      <c r="D38" s="1"/>
      <c r="E38" s="12"/>
    </row>
    <row r="39" spans="1:12" x14ac:dyDescent="0.25">
      <c r="B39" s="40"/>
      <c r="C39" s="40"/>
      <c r="D39" s="14"/>
      <c r="E39" s="46"/>
    </row>
    <row r="40" spans="1:12" x14ac:dyDescent="0.25">
      <c r="B40" s="13"/>
      <c r="C40" s="13"/>
      <c r="D40" s="2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9" workbookViewId="0">
      <selection sqref="A1:E37"/>
    </sheetView>
  </sheetViews>
  <sheetFormatPr baseColWidth="10" defaultRowHeight="15" x14ac:dyDescent="0.25"/>
  <cols>
    <col min="1" max="1" width="40.5703125" style="30" customWidth="1"/>
    <col min="2" max="2" width="19.42578125" style="30" customWidth="1"/>
    <col min="3" max="3" width="16.7109375" style="30" customWidth="1"/>
    <col min="4" max="4" width="15" style="30" customWidth="1"/>
    <col min="5" max="5" width="15.42578125" style="30" customWidth="1"/>
    <col min="6" max="16384" width="11.42578125" style="30"/>
  </cols>
  <sheetData>
    <row r="1" spans="1:12" ht="15.75" x14ac:dyDescent="0.25">
      <c r="A1" s="110" t="s">
        <v>42</v>
      </c>
      <c r="B1" s="110"/>
      <c r="C1" s="110"/>
      <c r="D1" s="110"/>
      <c r="E1" s="110"/>
    </row>
    <row r="2" spans="1:12" x14ac:dyDescent="0.25">
      <c r="A2" s="111" t="s">
        <v>0</v>
      </c>
      <c r="B2" s="111"/>
      <c r="C2" s="111"/>
      <c r="D2" s="111"/>
      <c r="E2" s="111"/>
    </row>
    <row r="3" spans="1:12" x14ac:dyDescent="0.25">
      <c r="A3" s="112"/>
      <c r="B3" s="112"/>
      <c r="C3" s="112"/>
      <c r="D3" s="112"/>
      <c r="E3" s="112"/>
    </row>
    <row r="4" spans="1:12" ht="30" x14ac:dyDescent="0.25">
      <c r="A4" s="75"/>
      <c r="B4" s="68" t="s">
        <v>1</v>
      </c>
      <c r="C4" s="77" t="s">
        <v>2</v>
      </c>
      <c r="D4" s="113" t="s">
        <v>3</v>
      </c>
      <c r="E4" s="114"/>
    </row>
    <row r="5" spans="1:12" x14ac:dyDescent="0.25">
      <c r="A5" s="66" t="s">
        <v>4</v>
      </c>
      <c r="B5" s="63"/>
      <c r="C5" s="63"/>
      <c r="D5" s="115" t="s">
        <v>5</v>
      </c>
      <c r="E5" s="76"/>
    </row>
    <row r="6" spans="1:12" x14ac:dyDescent="0.25">
      <c r="A6" s="70"/>
      <c r="B6" s="58" t="s">
        <v>6</v>
      </c>
      <c r="C6" s="58" t="s">
        <v>7</v>
      </c>
      <c r="D6" s="116"/>
      <c r="E6" s="58" t="s">
        <v>8</v>
      </c>
    </row>
    <row r="7" spans="1:12" x14ac:dyDescent="0.25">
      <c r="A7" s="24" t="s">
        <v>9</v>
      </c>
      <c r="B7" s="22">
        <v>3305580.1187200001</v>
      </c>
      <c r="C7" s="22">
        <v>3973.3684199999998</v>
      </c>
      <c r="D7" s="22">
        <v>3319117.3849300002</v>
      </c>
      <c r="E7" s="17">
        <v>70.280622484163302</v>
      </c>
      <c r="H7" s="14"/>
      <c r="I7" s="14"/>
    </row>
    <row r="8" spans="1:12" x14ac:dyDescent="0.25">
      <c r="A8" s="54" t="s">
        <v>10</v>
      </c>
      <c r="B8" s="21">
        <v>2877400.1189999999</v>
      </c>
      <c r="C8" s="21">
        <v>0</v>
      </c>
      <c r="D8" s="21">
        <v>2877400.1189999999</v>
      </c>
      <c r="E8" s="57">
        <v>60.927484040637701</v>
      </c>
      <c r="H8" s="14"/>
      <c r="I8" s="14"/>
      <c r="K8" s="41"/>
      <c r="L8" s="41"/>
    </row>
    <row r="9" spans="1:12" x14ac:dyDescent="0.25">
      <c r="A9" s="54" t="s">
        <v>11</v>
      </c>
      <c r="B9" s="21">
        <v>263900</v>
      </c>
      <c r="C9" s="21">
        <v>3790.8793900000001</v>
      </c>
      <c r="D9" s="21">
        <v>276815.52607999998</v>
      </c>
      <c r="E9" s="57">
        <v>5.86142797314589</v>
      </c>
      <c r="H9" s="14"/>
      <c r="I9" s="14"/>
      <c r="K9" s="41"/>
      <c r="L9" s="41"/>
    </row>
    <row r="10" spans="1:12" x14ac:dyDescent="0.25">
      <c r="A10" s="54" t="s">
        <v>12</v>
      </c>
      <c r="B10" s="21">
        <v>164278.99971999999</v>
      </c>
      <c r="C10" s="21">
        <v>182.48903000000001</v>
      </c>
      <c r="D10" s="21">
        <v>164900.73985000001</v>
      </c>
      <c r="E10" s="57">
        <v>3.4916892958883698</v>
      </c>
      <c r="H10" s="14"/>
      <c r="I10" s="14"/>
      <c r="K10" s="41"/>
      <c r="L10" s="41"/>
    </row>
    <row r="11" spans="1:12" x14ac:dyDescent="0.25">
      <c r="A11" s="54" t="s">
        <v>13</v>
      </c>
      <c r="B11" s="21">
        <v>1</v>
      </c>
      <c r="C11" s="21">
        <v>0</v>
      </c>
      <c r="D11" s="21">
        <v>1</v>
      </c>
      <c r="E11" s="57">
        <v>0</v>
      </c>
      <c r="H11" s="14"/>
      <c r="I11" s="14"/>
      <c r="K11" s="41"/>
      <c r="L11" s="41"/>
    </row>
    <row r="12" spans="1:12" x14ac:dyDescent="0.25">
      <c r="A12" s="54"/>
      <c r="B12" s="52"/>
      <c r="C12" s="52"/>
      <c r="D12" s="52"/>
      <c r="E12" s="62"/>
      <c r="H12" s="14"/>
      <c r="I12" s="14"/>
    </row>
    <row r="13" spans="1:12" x14ac:dyDescent="0.25">
      <c r="A13" s="24" t="s">
        <v>14</v>
      </c>
      <c r="B13" s="22">
        <v>578460.80792000005</v>
      </c>
      <c r="C13" s="22">
        <v>242173.58966</v>
      </c>
      <c r="D13" s="22">
        <v>1403546.2279000001</v>
      </c>
      <c r="E13" s="17">
        <v>29.719377515836698</v>
      </c>
      <c r="H13" s="14"/>
      <c r="I13" s="14"/>
    </row>
    <row r="14" spans="1:12" x14ac:dyDescent="0.25">
      <c r="A14" s="54"/>
      <c r="B14" s="52"/>
      <c r="C14" s="52"/>
      <c r="D14" s="52"/>
      <c r="E14" s="27"/>
      <c r="H14" s="14"/>
      <c r="I14" s="14"/>
    </row>
    <row r="15" spans="1:12" x14ac:dyDescent="0.25">
      <c r="A15" s="25" t="s">
        <v>15</v>
      </c>
      <c r="B15" s="20">
        <v>0</v>
      </c>
      <c r="C15" s="20">
        <v>0</v>
      </c>
      <c r="D15" s="20">
        <v>0</v>
      </c>
      <c r="E15" s="48">
        <v>0</v>
      </c>
      <c r="H15" s="14"/>
      <c r="I15" s="14"/>
    </row>
    <row r="16" spans="1:12" x14ac:dyDescent="0.25">
      <c r="A16" s="59" t="s">
        <v>43</v>
      </c>
      <c r="B16" s="21">
        <v>0</v>
      </c>
      <c r="C16" s="21">
        <v>0</v>
      </c>
      <c r="D16" s="21">
        <v>0</v>
      </c>
      <c r="E16" s="57">
        <v>0</v>
      </c>
      <c r="H16" s="14"/>
      <c r="I16" s="14"/>
      <c r="K16" s="41"/>
      <c r="L16" s="41"/>
    </row>
    <row r="17" spans="1:12" x14ac:dyDescent="0.25">
      <c r="A17" s="54"/>
      <c r="B17" s="52"/>
      <c r="C17" s="52"/>
      <c r="D17" s="52"/>
      <c r="E17" s="78"/>
      <c r="H17" s="14"/>
      <c r="I17" s="14"/>
    </row>
    <row r="18" spans="1:12" x14ac:dyDescent="0.25">
      <c r="A18" s="47" t="s">
        <v>44</v>
      </c>
      <c r="B18" s="20">
        <v>58798.28916</v>
      </c>
      <c r="C18" s="20">
        <v>0</v>
      </c>
      <c r="D18" s="20">
        <v>58798.28916</v>
      </c>
      <c r="E18" s="48">
        <v>1.2450238674688501</v>
      </c>
      <c r="H18" s="14"/>
      <c r="I18" s="14"/>
      <c r="K18" s="41"/>
      <c r="L18" s="41"/>
    </row>
    <row r="19" spans="1:12" x14ac:dyDescent="0.25">
      <c r="A19" s="54"/>
      <c r="B19" s="52"/>
      <c r="C19" s="64"/>
      <c r="D19" s="53"/>
      <c r="E19" s="62"/>
      <c r="H19" s="14"/>
      <c r="I19" s="14"/>
    </row>
    <row r="20" spans="1:12" x14ac:dyDescent="0.25">
      <c r="A20" s="25" t="s">
        <v>17</v>
      </c>
      <c r="B20" s="20">
        <v>519663.51876000001</v>
      </c>
      <c r="C20" s="20">
        <v>1708.32</v>
      </c>
      <c r="D20" s="20">
        <v>525483.76500000001</v>
      </c>
      <c r="E20" s="48">
        <v>11.126851456716599</v>
      </c>
      <c r="H20" s="14"/>
      <c r="I20" s="14"/>
    </row>
    <row r="21" spans="1:12" x14ac:dyDescent="0.25">
      <c r="A21" s="54" t="s">
        <v>32</v>
      </c>
      <c r="B21" s="23">
        <v>185376.19399999999</v>
      </c>
      <c r="C21" s="23">
        <v>0</v>
      </c>
      <c r="D21" s="23">
        <v>185376.19399999999</v>
      </c>
      <c r="E21" s="65">
        <v>3.9252466234603505</v>
      </c>
      <c r="H21" s="14"/>
      <c r="I21" s="14"/>
      <c r="K21" s="41"/>
      <c r="L21" s="41"/>
    </row>
    <row r="22" spans="1:12" x14ac:dyDescent="0.25">
      <c r="A22" s="54" t="s">
        <v>31</v>
      </c>
      <c r="B22" s="23">
        <v>130461.45636</v>
      </c>
      <c r="C22" s="23">
        <v>0</v>
      </c>
      <c r="D22" s="23">
        <v>130461.45636</v>
      </c>
      <c r="E22" s="65">
        <v>2.762454984208</v>
      </c>
      <c r="H22" s="14"/>
      <c r="I22" s="14"/>
      <c r="K22" s="41"/>
      <c r="L22" s="41"/>
    </row>
    <row r="23" spans="1:12" x14ac:dyDescent="0.25">
      <c r="A23" s="54" t="s">
        <v>33</v>
      </c>
      <c r="B23" s="23">
        <v>103724.08</v>
      </c>
      <c r="C23" s="23">
        <v>0</v>
      </c>
      <c r="D23" s="23">
        <v>103724.08</v>
      </c>
      <c r="E23" s="65">
        <v>2.1963046387257799</v>
      </c>
      <c r="H23" s="14"/>
      <c r="I23" s="14"/>
      <c r="K23" s="41"/>
      <c r="L23" s="41"/>
    </row>
    <row r="24" spans="1:12" x14ac:dyDescent="0.25">
      <c r="A24" s="54" t="s">
        <v>34</v>
      </c>
      <c r="B24" s="23">
        <v>65888.546000000002</v>
      </c>
      <c r="C24" s="23">
        <v>0</v>
      </c>
      <c r="D24" s="23">
        <v>65888.546000000002</v>
      </c>
      <c r="E24" s="65">
        <v>1.3951564498686999</v>
      </c>
      <c r="H24" s="14"/>
      <c r="I24" s="14"/>
      <c r="K24" s="41"/>
      <c r="L24" s="41"/>
    </row>
    <row r="25" spans="1:12" x14ac:dyDescent="0.25">
      <c r="A25" s="54" t="s">
        <v>35</v>
      </c>
      <c r="B25" s="23">
        <v>22196.624</v>
      </c>
      <c r="C25" s="23">
        <v>0</v>
      </c>
      <c r="D25" s="23">
        <v>22196.624</v>
      </c>
      <c r="E25" s="65">
        <v>0.47000222373871203</v>
      </c>
      <c r="H25" s="14"/>
      <c r="I25" s="14"/>
      <c r="K25" s="41"/>
      <c r="L25" s="41"/>
    </row>
    <row r="26" spans="1:12" x14ac:dyDescent="0.25">
      <c r="A26" s="54" t="s">
        <v>37</v>
      </c>
      <c r="B26" s="23">
        <v>7747.09</v>
      </c>
      <c r="C26" s="23">
        <v>0</v>
      </c>
      <c r="D26" s="23">
        <v>7747.09</v>
      </c>
      <c r="E26" s="65">
        <v>0.164040690489866</v>
      </c>
      <c r="H26" s="14"/>
      <c r="I26" s="14"/>
      <c r="K26" s="41"/>
      <c r="L26" s="41"/>
    </row>
    <row r="27" spans="1:12" x14ac:dyDescent="0.25">
      <c r="A27" s="59"/>
      <c r="B27" s="23">
        <v>0</v>
      </c>
      <c r="C27" s="23">
        <v>1708.32</v>
      </c>
      <c r="D27" s="23">
        <v>5820.2462400000004</v>
      </c>
      <c r="E27" s="65">
        <v>0.123240753887027</v>
      </c>
      <c r="H27" s="14"/>
      <c r="I27" s="14"/>
      <c r="K27" s="41"/>
      <c r="L27" s="41"/>
    </row>
    <row r="28" spans="1:12" x14ac:dyDescent="0.25">
      <c r="A28" s="54" t="s">
        <v>36</v>
      </c>
      <c r="B28" s="23">
        <v>2613.8159000000001</v>
      </c>
      <c r="C28" s="23">
        <v>0</v>
      </c>
      <c r="D28" s="23">
        <v>2613.8159000000001</v>
      </c>
      <c r="E28" s="65">
        <v>5.5346222265313993E-2</v>
      </c>
      <c r="H28" s="14"/>
      <c r="I28" s="14"/>
      <c r="K28" s="41"/>
      <c r="L28" s="41"/>
    </row>
    <row r="29" spans="1:12" x14ac:dyDescent="0.25">
      <c r="A29" s="54" t="s">
        <v>38</v>
      </c>
      <c r="B29" s="23">
        <v>1655.7125000000001</v>
      </c>
      <c r="C29" s="23">
        <v>0</v>
      </c>
      <c r="D29" s="23">
        <v>1655.7125000000001</v>
      </c>
      <c r="E29" s="65">
        <v>3.50588700728535E-2</v>
      </c>
      <c r="H29" s="14"/>
      <c r="I29" s="14"/>
      <c r="K29" s="41"/>
      <c r="L29" s="41"/>
    </row>
    <row r="30" spans="1:12" x14ac:dyDescent="0.25">
      <c r="A30" s="54"/>
      <c r="B30" s="53"/>
      <c r="C30" s="53"/>
      <c r="D30" s="53"/>
      <c r="E30" s="60"/>
      <c r="H30" s="14"/>
      <c r="I30" s="14"/>
    </row>
    <row r="31" spans="1:12" x14ac:dyDescent="0.25">
      <c r="A31" s="79" t="s">
        <v>23</v>
      </c>
      <c r="B31" s="20">
        <v>0</v>
      </c>
      <c r="C31" s="20">
        <v>240465.26965999999</v>
      </c>
      <c r="D31" s="20">
        <v>819265.17374</v>
      </c>
      <c r="E31" s="48">
        <v>17.3475233661426</v>
      </c>
      <c r="H31" s="14"/>
      <c r="I31" s="14"/>
    </row>
    <row r="32" spans="1:12" x14ac:dyDescent="0.25">
      <c r="A32" s="54" t="s">
        <v>25</v>
      </c>
      <c r="B32" s="52">
        <v>0</v>
      </c>
      <c r="C32" s="26">
        <v>184391.01965999999</v>
      </c>
      <c r="D32" s="23">
        <v>628220.20398999995</v>
      </c>
      <c r="E32" s="57">
        <v>13.3022432993814</v>
      </c>
      <c r="H32" s="14"/>
      <c r="I32" s="14"/>
      <c r="K32" s="41"/>
      <c r="L32" s="41"/>
    </row>
    <row r="33" spans="1:12" x14ac:dyDescent="0.25">
      <c r="A33" s="54" t="s">
        <v>24</v>
      </c>
      <c r="B33" s="52">
        <v>0</v>
      </c>
      <c r="C33" s="26">
        <v>56074.25</v>
      </c>
      <c r="D33" s="23">
        <v>191044.96974999999</v>
      </c>
      <c r="E33" s="57">
        <v>4.04528006676128</v>
      </c>
      <c r="H33" s="14"/>
      <c r="I33" s="14"/>
      <c r="K33" s="41"/>
      <c r="L33" s="41"/>
    </row>
    <row r="34" spans="1:12" x14ac:dyDescent="0.25">
      <c r="A34" s="59"/>
      <c r="B34" s="53"/>
      <c r="C34" s="53"/>
      <c r="D34" s="53"/>
      <c r="E34" s="60"/>
      <c r="H34" s="14"/>
      <c r="I34" s="14"/>
    </row>
    <row r="35" spans="1:12" x14ac:dyDescent="0.25">
      <c r="A35" s="54"/>
      <c r="B35" s="73"/>
      <c r="C35" s="69"/>
      <c r="D35" s="80"/>
      <c r="E35" s="81"/>
      <c r="H35" s="14"/>
      <c r="I35" s="14"/>
    </row>
    <row r="36" spans="1:12" x14ac:dyDescent="0.25">
      <c r="A36" s="67" t="s">
        <v>3</v>
      </c>
      <c r="B36" s="19">
        <v>3884040.9266400002</v>
      </c>
      <c r="C36" s="16">
        <v>246146.95808000001</v>
      </c>
      <c r="D36" s="16">
        <v>4722663.61283</v>
      </c>
      <c r="E36" s="18">
        <v>100</v>
      </c>
      <c r="H36" s="14"/>
      <c r="I36" s="14"/>
      <c r="K36" s="41"/>
      <c r="L36" s="41"/>
    </row>
    <row r="37" spans="1:12" x14ac:dyDescent="0.25">
      <c r="A37" s="72" t="s">
        <v>26</v>
      </c>
      <c r="B37" s="28">
        <v>3.4369999999999998</v>
      </c>
      <c r="C37" s="61"/>
      <c r="D37" s="61"/>
      <c r="E37" s="74"/>
      <c r="K37" s="41"/>
    </row>
    <row r="39" spans="1:12" x14ac:dyDescent="0.25">
      <c r="B39" s="39"/>
      <c r="C39" s="40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0" workbookViewId="0">
      <selection activeCell="B43" sqref="B43"/>
    </sheetView>
  </sheetViews>
  <sheetFormatPr baseColWidth="10" defaultRowHeight="15" x14ac:dyDescent="0.25"/>
  <cols>
    <col min="1" max="1" width="46.140625" style="30" customWidth="1"/>
    <col min="2" max="2" width="17.5703125" style="30" customWidth="1"/>
    <col min="3" max="3" width="18.140625" style="30" customWidth="1"/>
    <col min="4" max="16384" width="11.42578125" style="30"/>
  </cols>
  <sheetData>
    <row r="1" spans="1:5" ht="15.75" x14ac:dyDescent="0.25">
      <c r="A1" s="110" t="s">
        <v>45</v>
      </c>
      <c r="B1" s="110"/>
      <c r="C1" s="110"/>
      <c r="D1" s="110"/>
      <c r="E1" s="110"/>
    </row>
    <row r="2" spans="1:5" x14ac:dyDescent="0.25">
      <c r="A2" s="111" t="s">
        <v>0</v>
      </c>
      <c r="B2" s="111"/>
      <c r="C2" s="111"/>
      <c r="D2" s="111"/>
      <c r="E2" s="111"/>
    </row>
    <row r="3" spans="1:5" x14ac:dyDescent="0.25">
      <c r="A3" s="112"/>
      <c r="B3" s="112"/>
      <c r="C3" s="112"/>
      <c r="D3" s="112"/>
      <c r="E3" s="112"/>
    </row>
    <row r="4" spans="1:5" ht="30" x14ac:dyDescent="0.25">
      <c r="A4" s="75"/>
      <c r="B4" s="68" t="s">
        <v>1</v>
      </c>
      <c r="C4" s="77" t="s">
        <v>2</v>
      </c>
      <c r="D4" s="113" t="s">
        <v>3</v>
      </c>
      <c r="E4" s="114"/>
    </row>
    <row r="5" spans="1:5" x14ac:dyDescent="0.25">
      <c r="A5" s="66" t="s">
        <v>4</v>
      </c>
      <c r="B5" s="63"/>
      <c r="C5" s="63"/>
      <c r="D5" s="115" t="s">
        <v>5</v>
      </c>
      <c r="E5" s="76"/>
    </row>
    <row r="6" spans="1:5" x14ac:dyDescent="0.25">
      <c r="A6" s="70"/>
      <c r="B6" s="58" t="s">
        <v>6</v>
      </c>
      <c r="C6" s="58" t="s">
        <v>7</v>
      </c>
      <c r="D6" s="116"/>
      <c r="E6" s="58" t="s">
        <v>8</v>
      </c>
    </row>
    <row r="7" spans="1:5" x14ac:dyDescent="0.25">
      <c r="A7" s="24" t="s">
        <v>9</v>
      </c>
      <c r="B7" s="22">
        <v>3451834.27642</v>
      </c>
      <c r="C7" s="22">
        <v>86.962410000000006</v>
      </c>
      <c r="D7" s="22">
        <v>3452130.5573499999</v>
      </c>
      <c r="E7" s="17">
        <v>70.843410598620608</v>
      </c>
    </row>
    <row r="8" spans="1:5" x14ac:dyDescent="0.25">
      <c r="A8" s="54" t="s">
        <v>10</v>
      </c>
      <c r="B8" s="21">
        <v>2494930.0040000002</v>
      </c>
      <c r="C8" s="21">
        <v>0</v>
      </c>
      <c r="D8" s="21">
        <v>2494930.0040000002</v>
      </c>
      <c r="E8" s="57">
        <v>51.200077097857601</v>
      </c>
    </row>
    <row r="9" spans="1:5" x14ac:dyDescent="0.25">
      <c r="A9" s="54" t="s">
        <v>11</v>
      </c>
      <c r="B9" s="21">
        <v>613900</v>
      </c>
      <c r="C9" s="21">
        <v>0</v>
      </c>
      <c r="D9" s="21">
        <v>613900</v>
      </c>
      <c r="E9" s="57">
        <v>12.5982401430027</v>
      </c>
    </row>
    <row r="10" spans="1:5" x14ac:dyDescent="0.25">
      <c r="A10" s="54" t="s">
        <v>12</v>
      </c>
      <c r="B10" s="21">
        <v>343003.27241999999</v>
      </c>
      <c r="C10" s="21">
        <v>86.962410000000006</v>
      </c>
      <c r="D10" s="21">
        <v>343299.55335</v>
      </c>
      <c r="E10" s="57">
        <v>7.0450728361115402</v>
      </c>
    </row>
    <row r="11" spans="1:5" x14ac:dyDescent="0.25">
      <c r="A11" s="54" t="s">
        <v>13</v>
      </c>
      <c r="B11" s="21">
        <v>1</v>
      </c>
      <c r="C11" s="21">
        <v>0</v>
      </c>
      <c r="D11" s="21">
        <v>1</v>
      </c>
      <c r="E11" s="57">
        <v>0</v>
      </c>
    </row>
    <row r="12" spans="1:5" x14ac:dyDescent="0.25">
      <c r="A12" s="54"/>
      <c r="B12" s="52"/>
      <c r="C12" s="52"/>
      <c r="D12" s="52"/>
      <c r="E12" s="62"/>
    </row>
    <row r="13" spans="1:5" x14ac:dyDescent="0.25">
      <c r="A13" s="24" t="s">
        <v>14</v>
      </c>
      <c r="B13" s="22">
        <v>553996.46248999995</v>
      </c>
      <c r="C13" s="22">
        <v>254410.27488000001</v>
      </c>
      <c r="D13" s="22">
        <v>1420772.2690099999</v>
      </c>
      <c r="E13" s="17">
        <v>29.156589401379403</v>
      </c>
    </row>
    <row r="14" spans="1:5" x14ac:dyDescent="0.25">
      <c r="A14" s="54"/>
      <c r="B14" s="52"/>
      <c r="C14" s="52"/>
      <c r="D14" s="52"/>
      <c r="E14" s="27"/>
    </row>
    <row r="15" spans="1:5" x14ac:dyDescent="0.25">
      <c r="A15" s="25" t="s">
        <v>15</v>
      </c>
      <c r="B15" s="20">
        <v>0</v>
      </c>
      <c r="C15" s="20">
        <v>0</v>
      </c>
      <c r="D15" s="20">
        <v>0</v>
      </c>
      <c r="E15" s="48">
        <v>0</v>
      </c>
    </row>
    <row r="16" spans="1:5" x14ac:dyDescent="0.25">
      <c r="A16" s="59" t="s">
        <v>43</v>
      </c>
      <c r="B16" s="21">
        <v>0</v>
      </c>
      <c r="C16" s="21">
        <v>0</v>
      </c>
      <c r="D16" s="21">
        <v>0</v>
      </c>
      <c r="E16" s="57">
        <v>0</v>
      </c>
    </row>
    <row r="17" spans="1:5" x14ac:dyDescent="0.25">
      <c r="A17" s="54"/>
      <c r="B17" s="52"/>
      <c r="C17" s="52"/>
      <c r="D17" s="52"/>
      <c r="E17" s="78"/>
    </row>
    <row r="18" spans="1:5" x14ac:dyDescent="0.25">
      <c r="A18" s="47" t="s">
        <v>44</v>
      </c>
      <c r="B18" s="20">
        <v>29988.600020000002</v>
      </c>
      <c r="C18" s="20">
        <v>0</v>
      </c>
      <c r="D18" s="20">
        <v>29988.600020000002</v>
      </c>
      <c r="E18" s="48">
        <v>0.61541551491190194</v>
      </c>
    </row>
    <row r="19" spans="1:5" x14ac:dyDescent="0.25">
      <c r="A19" s="54"/>
      <c r="B19" s="52"/>
      <c r="C19" s="64"/>
      <c r="D19" s="53"/>
      <c r="E19" s="62"/>
    </row>
    <row r="20" spans="1:5" x14ac:dyDescent="0.25">
      <c r="A20" s="25" t="s">
        <v>17</v>
      </c>
      <c r="B20" s="20">
        <v>524008.86246999999</v>
      </c>
      <c r="C20" s="20">
        <v>1688.85</v>
      </c>
      <c r="D20" s="20">
        <v>529762.77442000003</v>
      </c>
      <c r="E20" s="48">
        <v>10.871605556225001</v>
      </c>
    </row>
    <row r="21" spans="1:5" x14ac:dyDescent="0.25">
      <c r="A21" s="54" t="s">
        <v>32</v>
      </c>
      <c r="B21" s="23">
        <v>187765.49299999999</v>
      </c>
      <c r="C21" s="23">
        <v>0</v>
      </c>
      <c r="D21" s="23">
        <v>187765.49299999999</v>
      </c>
      <c r="E21" s="65">
        <v>3.8532574871856897</v>
      </c>
    </row>
    <row r="22" spans="1:5" x14ac:dyDescent="0.25">
      <c r="A22" s="54" t="s">
        <v>31</v>
      </c>
      <c r="B22" s="23">
        <v>131888.76457</v>
      </c>
      <c r="C22" s="23">
        <v>0</v>
      </c>
      <c r="D22" s="23">
        <v>131888.76457</v>
      </c>
      <c r="E22" s="65">
        <v>2.7065748952872002</v>
      </c>
    </row>
    <row r="23" spans="1:5" x14ac:dyDescent="0.25">
      <c r="A23" s="54" t="s">
        <v>33</v>
      </c>
      <c r="B23" s="23">
        <v>102544.62450000001</v>
      </c>
      <c r="C23" s="23">
        <v>0</v>
      </c>
      <c r="D23" s="23">
        <v>102544.62450000001</v>
      </c>
      <c r="E23" s="65">
        <v>2.1043847610767901</v>
      </c>
    </row>
    <row r="24" spans="1:5" x14ac:dyDescent="0.25">
      <c r="A24" s="54" t="s">
        <v>34</v>
      </c>
      <c r="B24" s="23">
        <v>67188.618000000002</v>
      </c>
      <c r="C24" s="23">
        <v>0</v>
      </c>
      <c r="D24" s="23">
        <v>67188.618000000002</v>
      </c>
      <c r="E24" s="65">
        <v>1.37882121589913</v>
      </c>
    </row>
    <row r="25" spans="1:5" x14ac:dyDescent="0.25">
      <c r="A25" s="54" t="s">
        <v>35</v>
      </c>
      <c r="B25" s="23">
        <v>22602.617999999999</v>
      </c>
      <c r="C25" s="23">
        <v>0</v>
      </c>
      <c r="D25" s="23">
        <v>22602.617999999999</v>
      </c>
      <c r="E25" s="65">
        <v>0.46384298651988298</v>
      </c>
    </row>
    <row r="26" spans="1:5" x14ac:dyDescent="0.25">
      <c r="A26" s="54" t="s">
        <v>37</v>
      </c>
      <c r="B26" s="23">
        <v>7865.1949999999997</v>
      </c>
      <c r="C26" s="23">
        <v>0</v>
      </c>
      <c r="D26" s="23">
        <v>7865.1949999999997</v>
      </c>
      <c r="E26" s="65">
        <v>0.16140676882479899</v>
      </c>
    </row>
    <row r="27" spans="1:5" x14ac:dyDescent="0.25">
      <c r="A27" s="59"/>
      <c r="B27" s="23">
        <v>0</v>
      </c>
      <c r="C27" s="23">
        <v>1688.85</v>
      </c>
      <c r="D27" s="23">
        <v>5753.9119499999997</v>
      </c>
      <c r="E27" s="65">
        <v>0.11807975974554999</v>
      </c>
    </row>
    <row r="28" spans="1:5" x14ac:dyDescent="0.25">
      <c r="A28" s="54" t="s">
        <v>36</v>
      </c>
      <c r="B28" s="23">
        <v>2610.6194</v>
      </c>
      <c r="C28" s="23">
        <v>0</v>
      </c>
      <c r="D28" s="23">
        <v>2610.6194</v>
      </c>
      <c r="E28" s="65">
        <v>5.3574214242029197E-2</v>
      </c>
    </row>
    <row r="29" spans="1:5" x14ac:dyDescent="0.25">
      <c r="A29" s="54" t="s">
        <v>38</v>
      </c>
      <c r="B29" s="23">
        <v>1542.93</v>
      </c>
      <c r="C29" s="23">
        <v>0</v>
      </c>
      <c r="D29" s="23">
        <v>1542.93</v>
      </c>
      <c r="E29" s="65">
        <v>3.1663467443953701E-2</v>
      </c>
    </row>
    <row r="30" spans="1:5" x14ac:dyDescent="0.25">
      <c r="A30" s="54"/>
      <c r="B30" s="53"/>
      <c r="C30" s="53"/>
      <c r="D30" s="53"/>
      <c r="E30" s="60"/>
    </row>
    <row r="31" spans="1:5" x14ac:dyDescent="0.25">
      <c r="A31" s="79" t="s">
        <v>23</v>
      </c>
      <c r="B31" s="20">
        <v>0</v>
      </c>
      <c r="C31" s="20">
        <v>252721.42488000001</v>
      </c>
      <c r="D31" s="20">
        <v>861021.89457</v>
      </c>
      <c r="E31" s="48">
        <v>17.669588851891199</v>
      </c>
    </row>
    <row r="32" spans="1:5" x14ac:dyDescent="0.25">
      <c r="A32" s="54" t="s">
        <v>25</v>
      </c>
      <c r="B32" s="52">
        <v>0</v>
      </c>
      <c r="C32" s="26">
        <v>184647.17488000001</v>
      </c>
      <c r="D32" s="23">
        <v>629092.92481999996</v>
      </c>
      <c r="E32" s="57">
        <v>12.910024009034601</v>
      </c>
    </row>
    <row r="33" spans="1:5" x14ac:dyDescent="0.25">
      <c r="A33" s="54" t="s">
        <v>24</v>
      </c>
      <c r="B33" s="52">
        <v>0</v>
      </c>
      <c r="C33" s="26">
        <v>68074.25</v>
      </c>
      <c r="D33" s="23">
        <v>231928.96974999999</v>
      </c>
      <c r="E33" s="57">
        <v>4.7595648428566797</v>
      </c>
    </row>
    <row r="34" spans="1:5" x14ac:dyDescent="0.25">
      <c r="A34" s="59"/>
      <c r="B34" s="53"/>
      <c r="C34" s="53"/>
      <c r="D34" s="53"/>
      <c r="E34" s="60"/>
    </row>
    <row r="35" spans="1:5" x14ac:dyDescent="0.25">
      <c r="A35" s="54"/>
      <c r="B35" s="73"/>
      <c r="C35" s="69"/>
      <c r="D35" s="80"/>
      <c r="E35" s="81"/>
    </row>
    <row r="36" spans="1:5" x14ac:dyDescent="0.25">
      <c r="A36" s="67" t="s">
        <v>3</v>
      </c>
      <c r="B36" s="19">
        <v>4005830.7389099998</v>
      </c>
      <c r="C36" s="16">
        <v>254497.23728999999</v>
      </c>
      <c r="D36" s="16">
        <v>4872902.8263600003</v>
      </c>
      <c r="E36" s="18">
        <v>100</v>
      </c>
    </row>
    <row r="37" spans="1:5" x14ac:dyDescent="0.25">
      <c r="A37" s="72" t="s">
        <v>26</v>
      </c>
      <c r="B37" s="28">
        <v>3.379</v>
      </c>
      <c r="C37" s="61"/>
      <c r="D37" s="61"/>
      <c r="E37" s="74"/>
    </row>
    <row r="38" spans="1:5" x14ac:dyDescent="0.25">
      <c r="B38" s="13"/>
      <c r="C38" s="13"/>
      <c r="D38" s="14"/>
      <c r="E38" s="14"/>
    </row>
    <row r="39" spans="1:5" x14ac:dyDescent="0.25">
      <c r="B39" s="39"/>
      <c r="C39" s="40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M7" sqref="M7"/>
    </sheetView>
  </sheetViews>
  <sheetFormatPr baseColWidth="10" defaultRowHeight="15" x14ac:dyDescent="0.25"/>
  <cols>
    <col min="1" max="1" width="46" style="30" customWidth="1"/>
    <col min="2" max="2" width="16.85546875" style="30" customWidth="1"/>
    <col min="3" max="3" width="15.42578125" style="30" customWidth="1"/>
    <col min="4" max="16384" width="11.42578125" style="30"/>
  </cols>
  <sheetData>
    <row r="1" spans="1:5" ht="15.75" x14ac:dyDescent="0.25">
      <c r="A1" s="110" t="s">
        <v>46</v>
      </c>
      <c r="B1" s="110"/>
      <c r="C1" s="110"/>
      <c r="D1" s="110"/>
      <c r="E1" s="110"/>
    </row>
    <row r="2" spans="1:5" x14ac:dyDescent="0.25">
      <c r="A2" s="111" t="s">
        <v>0</v>
      </c>
      <c r="B2" s="111"/>
      <c r="C2" s="111"/>
      <c r="D2" s="111"/>
      <c r="E2" s="111"/>
    </row>
    <row r="3" spans="1:5" x14ac:dyDescent="0.25">
      <c r="A3" s="112"/>
      <c r="B3" s="112"/>
      <c r="C3" s="112"/>
      <c r="D3" s="112"/>
      <c r="E3" s="112"/>
    </row>
    <row r="4" spans="1:5" ht="30" x14ac:dyDescent="0.25">
      <c r="A4" s="75"/>
      <c r="B4" s="68" t="s">
        <v>1</v>
      </c>
      <c r="C4" s="77" t="s">
        <v>2</v>
      </c>
      <c r="D4" s="113" t="s">
        <v>3</v>
      </c>
      <c r="E4" s="114"/>
    </row>
    <row r="5" spans="1:5" x14ac:dyDescent="0.25">
      <c r="A5" s="66" t="s">
        <v>4</v>
      </c>
      <c r="B5" s="63"/>
      <c r="C5" s="63"/>
      <c r="D5" s="115" t="s">
        <v>5</v>
      </c>
      <c r="E5" s="76"/>
    </row>
    <row r="6" spans="1:5" x14ac:dyDescent="0.25">
      <c r="A6" s="70"/>
      <c r="B6" s="58" t="s">
        <v>6</v>
      </c>
      <c r="C6" s="58" t="s">
        <v>7</v>
      </c>
      <c r="D6" s="116"/>
      <c r="E6" s="58" t="s">
        <v>8</v>
      </c>
    </row>
    <row r="7" spans="1:5" x14ac:dyDescent="0.25">
      <c r="A7" s="24" t="s">
        <v>9</v>
      </c>
      <c r="B7" s="22">
        <f>SUM(B8:B11)</f>
        <v>3489028.6312799999</v>
      </c>
      <c r="C7" s="22">
        <f>SUM(C8:C11)</f>
        <v>42.551819999999999</v>
      </c>
      <c r="D7" s="22">
        <f>SUM(D8:D11)</f>
        <v>3489174.6691299998</v>
      </c>
      <c r="E7" s="17">
        <f>SUM(E8:E11)</f>
        <v>71.338046280317087</v>
      </c>
    </row>
    <row r="8" spans="1:5" x14ac:dyDescent="0.25">
      <c r="A8" s="54" t="s">
        <v>10</v>
      </c>
      <c r="B8" s="55">
        <v>2125170.5249999999</v>
      </c>
      <c r="C8" s="55"/>
      <c r="D8" s="55">
        <v>2125170.5249999999</v>
      </c>
      <c r="E8" s="57">
        <v>43.450262911051205</v>
      </c>
    </row>
    <row r="9" spans="1:5" x14ac:dyDescent="0.25">
      <c r="A9" s="54" t="s">
        <v>11</v>
      </c>
      <c r="B9" s="55">
        <v>1341900</v>
      </c>
      <c r="C9" s="55"/>
      <c r="D9" s="55">
        <v>1341900</v>
      </c>
      <c r="E9" s="57">
        <v>27.435872610900102</v>
      </c>
    </row>
    <row r="10" spans="1:5" x14ac:dyDescent="0.25">
      <c r="A10" s="54" t="s">
        <v>12</v>
      </c>
      <c r="B10" s="55">
        <v>21957.10628</v>
      </c>
      <c r="C10" s="55">
        <v>42.551819999999999</v>
      </c>
      <c r="D10" s="55">
        <v>22103.144130000001</v>
      </c>
      <c r="E10" s="57">
        <v>0.45191075836578298</v>
      </c>
    </row>
    <row r="11" spans="1:5" x14ac:dyDescent="0.25">
      <c r="A11" s="54" t="s">
        <v>13</v>
      </c>
      <c r="B11" s="55">
        <v>1</v>
      </c>
      <c r="C11" s="55"/>
      <c r="D11" s="55">
        <v>1</v>
      </c>
      <c r="E11" s="85">
        <v>0</v>
      </c>
    </row>
    <row r="12" spans="1:5" x14ac:dyDescent="0.25">
      <c r="A12" s="54"/>
      <c r="B12" s="52"/>
      <c r="C12" s="52"/>
      <c r="D12" s="52"/>
      <c r="E12" s="62"/>
    </row>
    <row r="13" spans="1:5" x14ac:dyDescent="0.25">
      <c r="A13" s="24" t="s">
        <v>14</v>
      </c>
      <c r="B13" s="22">
        <f>+B15+B26</f>
        <v>528584.12273000006</v>
      </c>
      <c r="C13" s="22">
        <v>254453.38488</v>
      </c>
      <c r="D13" s="22">
        <v>1401867.13964</v>
      </c>
      <c r="E13" s="17">
        <v>28.661933274141099</v>
      </c>
    </row>
    <row r="14" spans="1:5" x14ac:dyDescent="0.25">
      <c r="A14" s="54"/>
      <c r="B14" s="52"/>
      <c r="C14" s="64"/>
      <c r="D14" s="53"/>
      <c r="E14" s="62"/>
    </row>
    <row r="15" spans="1:5" ht="16.5" x14ac:dyDescent="0.35">
      <c r="A15" s="91" t="s">
        <v>17</v>
      </c>
      <c r="B15" s="89">
        <f>SUM(B16:B24)</f>
        <v>528584.12273000006</v>
      </c>
      <c r="C15" s="89">
        <f>SUM(C16:C24)</f>
        <v>1731.96</v>
      </c>
      <c r="D15" s="89">
        <f>SUM(D16:D24)</f>
        <v>534528.20945000008</v>
      </c>
      <c r="E15" s="90">
        <f>SUM(E16:E24)</f>
        <v>10.928718877265602</v>
      </c>
    </row>
    <row r="16" spans="1:5" x14ac:dyDescent="0.25">
      <c r="A16" s="100" t="s">
        <v>21</v>
      </c>
      <c r="B16" s="56">
        <v>190033.15</v>
      </c>
      <c r="C16" s="56"/>
      <c r="D16" s="56">
        <v>190033.15</v>
      </c>
      <c r="E16" s="65">
        <v>3.8853307215500896</v>
      </c>
    </row>
    <row r="17" spans="1:5" x14ac:dyDescent="0.25">
      <c r="A17" s="100" t="s">
        <v>18</v>
      </c>
      <c r="B17" s="56">
        <v>132545.96658000001</v>
      </c>
      <c r="C17" s="56"/>
      <c r="D17" s="56">
        <v>132545.96658000001</v>
      </c>
      <c r="E17" s="65">
        <v>2.7099741069956802</v>
      </c>
    </row>
    <row r="18" spans="1:5" x14ac:dyDescent="0.25">
      <c r="A18" s="100" t="s">
        <v>20</v>
      </c>
      <c r="B18" s="56">
        <v>102995.19645</v>
      </c>
      <c r="C18" s="56"/>
      <c r="D18" s="56">
        <v>102995.19645</v>
      </c>
      <c r="E18" s="65">
        <v>2.1057925995505098</v>
      </c>
    </row>
    <row r="19" spans="1:5" x14ac:dyDescent="0.25">
      <c r="A19" s="100" t="s">
        <v>47</v>
      </c>
      <c r="B19" s="56">
        <v>68188.241999999998</v>
      </c>
      <c r="C19" s="56"/>
      <c r="D19" s="56">
        <v>68188.241999999998</v>
      </c>
      <c r="E19" s="65">
        <v>1.3941455556101201</v>
      </c>
    </row>
    <row r="20" spans="1:5" x14ac:dyDescent="0.25">
      <c r="A20" s="100" t="s">
        <v>29</v>
      </c>
      <c r="B20" s="56">
        <v>22746.835999999999</v>
      </c>
      <c r="C20" s="56"/>
      <c r="D20" s="56">
        <v>22746.835999999999</v>
      </c>
      <c r="E20" s="65">
        <v>0.46507138743351595</v>
      </c>
    </row>
    <row r="21" spans="1:5" x14ac:dyDescent="0.25">
      <c r="A21" s="100" t="s">
        <v>28</v>
      </c>
      <c r="B21" s="56">
        <v>7924.2475000000004</v>
      </c>
      <c r="C21" s="56"/>
      <c r="D21" s="56">
        <v>7924.2475000000004</v>
      </c>
      <c r="E21" s="65">
        <v>0.16201553390509199</v>
      </c>
    </row>
    <row r="22" spans="1:5" x14ac:dyDescent="0.25">
      <c r="A22" s="100" t="s">
        <v>48</v>
      </c>
      <c r="B22" s="56"/>
      <c r="C22" s="56">
        <v>1731.96</v>
      </c>
      <c r="D22" s="56">
        <v>5944.0867200000002</v>
      </c>
      <c r="E22" s="65">
        <v>0.121530073804354</v>
      </c>
    </row>
    <row r="23" spans="1:5" x14ac:dyDescent="0.25">
      <c r="A23" s="100" t="s">
        <v>22</v>
      </c>
      <c r="B23" s="56">
        <v>2602.9191999999998</v>
      </c>
      <c r="C23" s="56"/>
      <c r="D23" s="56">
        <v>2602.9191999999998</v>
      </c>
      <c r="E23" s="65">
        <v>5.3218093440394902E-2</v>
      </c>
    </row>
    <row r="24" spans="1:5" x14ac:dyDescent="0.25">
      <c r="A24" s="100" t="s">
        <v>19</v>
      </c>
      <c r="B24" s="56">
        <v>1547.5650000000001</v>
      </c>
      <c r="C24" s="56"/>
      <c r="D24" s="56">
        <v>1547.5650000000001</v>
      </c>
      <c r="E24" s="65">
        <v>3.1640804975845899E-2</v>
      </c>
    </row>
    <row r="25" spans="1:5" x14ac:dyDescent="0.25">
      <c r="A25" s="54"/>
      <c r="B25" s="53"/>
      <c r="C25" s="53"/>
      <c r="D25" s="53"/>
      <c r="E25" s="60"/>
    </row>
    <row r="26" spans="1:5" ht="16.5" x14ac:dyDescent="0.35">
      <c r="A26" s="79" t="s">
        <v>23</v>
      </c>
      <c r="B26" s="51"/>
      <c r="C26" s="89">
        <f>+C27+C28</f>
        <v>252721.42488000001</v>
      </c>
      <c r="D26" s="89">
        <f>+D27+D28</f>
        <v>867339.93018999998</v>
      </c>
      <c r="E26" s="90">
        <f>+E27+E28</f>
        <v>17.733234842417321</v>
      </c>
    </row>
    <row r="27" spans="1:5" x14ac:dyDescent="0.25">
      <c r="A27" s="54" t="s">
        <v>49</v>
      </c>
      <c r="B27" s="52"/>
      <c r="C27" s="71">
        <v>184647.17488000001</v>
      </c>
      <c r="D27" s="56">
        <v>633709.10418999998</v>
      </c>
      <c r="E27" s="57">
        <v>12.956526011569</v>
      </c>
    </row>
    <row r="28" spans="1:5" x14ac:dyDescent="0.25">
      <c r="A28" s="54" t="s">
        <v>50</v>
      </c>
      <c r="B28" s="52"/>
      <c r="C28" s="71">
        <v>68074.25</v>
      </c>
      <c r="D28" s="56">
        <v>233630.826</v>
      </c>
      <c r="E28" s="57">
        <v>4.7767088308483201</v>
      </c>
    </row>
    <row r="29" spans="1:5" x14ac:dyDescent="0.25">
      <c r="A29" s="59"/>
      <c r="B29" s="53"/>
      <c r="C29" s="53"/>
      <c r="D29" s="53"/>
      <c r="E29" s="60"/>
    </row>
    <row r="30" spans="1:5" x14ac:dyDescent="0.25">
      <c r="A30" s="54"/>
      <c r="B30" s="73"/>
      <c r="C30" s="69"/>
      <c r="D30" s="80"/>
      <c r="E30" s="81"/>
    </row>
    <row r="31" spans="1:5" x14ac:dyDescent="0.25">
      <c r="A31" s="67" t="s">
        <v>3</v>
      </c>
      <c r="B31" s="29">
        <f>+B13+B7</f>
        <v>4017612.7540099998</v>
      </c>
      <c r="C31" s="29">
        <f>+C13+C7</f>
        <v>254495.93669999999</v>
      </c>
      <c r="D31" s="29">
        <f>+D13+D7</f>
        <v>4891041.80877</v>
      </c>
      <c r="E31" s="18">
        <f>+E13+E7</f>
        <v>99.999979554458179</v>
      </c>
    </row>
    <row r="32" spans="1:5" x14ac:dyDescent="0.25">
      <c r="A32" s="72" t="s">
        <v>26</v>
      </c>
      <c r="B32" s="28">
        <v>3.4319999999999999</v>
      </c>
      <c r="C32" s="61"/>
      <c r="D32" s="61"/>
      <c r="E32" s="74"/>
    </row>
    <row r="33" spans="1:5" x14ac:dyDescent="0.25">
      <c r="A33" s="50"/>
      <c r="B33" s="50"/>
      <c r="C33" s="50"/>
      <c r="D33" s="50"/>
      <c r="E33" s="50"/>
    </row>
    <row r="34" spans="1:5" x14ac:dyDescent="0.25">
      <c r="A34" s="100" t="s">
        <v>27</v>
      </c>
      <c r="B34" s="101">
        <f>+B31/D31</f>
        <v>0.82142269706346049</v>
      </c>
      <c r="C34" s="101">
        <f>1-B34</f>
        <v>0.17857730293653951</v>
      </c>
      <c r="D34" s="50"/>
      <c r="E34" s="50"/>
    </row>
    <row r="35" spans="1:5" x14ac:dyDescent="0.25">
      <c r="A35" s="5"/>
      <c r="B35" s="35"/>
      <c r="C35" s="35"/>
      <c r="D35" s="35"/>
      <c r="E35" s="9"/>
    </row>
    <row r="36" spans="1:5" x14ac:dyDescent="0.25">
      <c r="A36" s="3"/>
      <c r="B36" s="2"/>
      <c r="C36" s="2"/>
      <c r="D36" s="2"/>
      <c r="E36" s="4"/>
    </row>
    <row r="37" spans="1:5" x14ac:dyDescent="0.25">
      <c r="A37" s="10"/>
      <c r="B37" s="11"/>
      <c r="C37" s="1"/>
      <c r="D37" s="1"/>
      <c r="E37" s="12"/>
    </row>
    <row r="38" spans="1:5" x14ac:dyDescent="0.25">
      <c r="C38" s="38"/>
    </row>
    <row r="39" spans="1:5" x14ac:dyDescent="0.25">
      <c r="B39" s="15"/>
      <c r="C39" s="15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H14" sqref="H14"/>
    </sheetView>
  </sheetViews>
  <sheetFormatPr baseColWidth="10" defaultRowHeight="15" x14ac:dyDescent="0.25"/>
  <cols>
    <col min="1" max="1" width="42.140625" style="30" customWidth="1"/>
    <col min="2" max="2" width="23.7109375" style="30" customWidth="1"/>
    <col min="3" max="16384" width="11.42578125" style="30"/>
  </cols>
  <sheetData>
    <row r="1" spans="1:5" ht="15.75" x14ac:dyDescent="0.25">
      <c r="A1" s="110" t="s">
        <v>51</v>
      </c>
      <c r="B1" s="110"/>
      <c r="C1" s="110"/>
      <c r="D1" s="110"/>
      <c r="E1" s="110"/>
    </row>
    <row r="2" spans="1:5" x14ac:dyDescent="0.25">
      <c r="A2" s="111" t="s">
        <v>0</v>
      </c>
      <c r="B2" s="111"/>
      <c r="C2" s="111"/>
      <c r="D2" s="111"/>
      <c r="E2" s="111"/>
    </row>
    <row r="3" spans="1:5" x14ac:dyDescent="0.25">
      <c r="A3" s="112"/>
      <c r="B3" s="112"/>
      <c r="C3" s="112"/>
      <c r="D3" s="112"/>
      <c r="E3" s="112"/>
    </row>
    <row r="4" spans="1:5" ht="45" x14ac:dyDescent="0.25">
      <c r="A4" s="75"/>
      <c r="B4" s="68" t="s">
        <v>1</v>
      </c>
      <c r="C4" s="77" t="s">
        <v>2</v>
      </c>
      <c r="D4" s="113" t="s">
        <v>3</v>
      </c>
      <c r="E4" s="114"/>
    </row>
    <row r="5" spans="1:5" x14ac:dyDescent="0.25">
      <c r="A5" s="66" t="s">
        <v>4</v>
      </c>
      <c r="B5" s="63"/>
      <c r="C5" s="63"/>
      <c r="D5" s="115" t="s">
        <v>5</v>
      </c>
      <c r="E5" s="76"/>
    </row>
    <row r="6" spans="1:5" x14ac:dyDescent="0.25">
      <c r="A6" s="70"/>
      <c r="B6" s="58" t="s">
        <v>6</v>
      </c>
      <c r="C6" s="58" t="s">
        <v>7</v>
      </c>
      <c r="D6" s="116"/>
      <c r="E6" s="58" t="s">
        <v>8</v>
      </c>
    </row>
    <row r="7" spans="1:5" x14ac:dyDescent="0.25">
      <c r="A7" s="24" t="s">
        <v>9</v>
      </c>
      <c r="B7" s="22">
        <f>SUM(B8:B11)</f>
        <v>3517067.4240700002</v>
      </c>
      <c r="C7" s="22">
        <f>SUM(C8:C11)</f>
        <v>46370.741860000002</v>
      </c>
      <c r="D7" s="22">
        <f>SUM(D8:D11)</f>
        <v>3681127.1087700003</v>
      </c>
      <c r="E7" s="17">
        <f>SUM(E8:E11)</f>
        <v>74.738685075806558</v>
      </c>
    </row>
    <row r="8" spans="1:5" x14ac:dyDescent="0.25">
      <c r="A8" s="54" t="s">
        <v>10</v>
      </c>
      <c r="B8" s="55">
        <v>2172505.0890000002</v>
      </c>
      <c r="C8" s="55"/>
      <c r="D8" s="55">
        <v>2172505.0890000002</v>
      </c>
      <c r="E8" s="57">
        <v>44.108832154791898</v>
      </c>
    </row>
    <row r="9" spans="1:5" x14ac:dyDescent="0.25">
      <c r="A9" s="54" t="s">
        <v>11</v>
      </c>
      <c r="B9" s="55">
        <v>1341900</v>
      </c>
      <c r="C9" s="55">
        <v>46200</v>
      </c>
      <c r="D9" s="55">
        <v>1505355.6</v>
      </c>
      <c r="E9" s="57">
        <v>30.563554410010401</v>
      </c>
    </row>
    <row r="10" spans="1:5" x14ac:dyDescent="0.25">
      <c r="A10" s="54" t="s">
        <v>12</v>
      </c>
      <c r="B10" s="55">
        <v>2661.3350700000001</v>
      </c>
      <c r="C10" s="55">
        <v>170.74186</v>
      </c>
      <c r="D10" s="55">
        <v>3265.41977</v>
      </c>
      <c r="E10" s="57">
        <v>6.6298511004256197E-2</v>
      </c>
    </row>
    <row r="11" spans="1:5" x14ac:dyDescent="0.25">
      <c r="A11" s="54" t="s">
        <v>13</v>
      </c>
      <c r="B11" s="55">
        <v>1</v>
      </c>
      <c r="C11" s="55"/>
      <c r="D11" s="55">
        <v>1</v>
      </c>
      <c r="E11" s="85">
        <v>0</v>
      </c>
    </row>
    <row r="12" spans="1:5" x14ac:dyDescent="0.25">
      <c r="A12" s="54"/>
      <c r="B12" s="52"/>
      <c r="C12" s="52"/>
      <c r="D12" s="52"/>
      <c r="E12" s="62"/>
    </row>
    <row r="13" spans="1:5" x14ac:dyDescent="0.25">
      <c r="A13" s="24" t="s">
        <v>14</v>
      </c>
      <c r="B13" s="22">
        <f>+B15+B26</f>
        <v>505286.04238999996</v>
      </c>
      <c r="C13" s="22">
        <f>+C15+C26</f>
        <v>208851.56023</v>
      </c>
      <c r="D13" s="22">
        <f>+D15+D26</f>
        <v>1244202.8624799999</v>
      </c>
      <c r="E13" s="49">
        <f>+E15+E26</f>
        <v>25.261314924193499</v>
      </c>
    </row>
    <row r="14" spans="1:5" x14ac:dyDescent="0.25">
      <c r="A14" s="54"/>
      <c r="B14" s="52"/>
      <c r="C14" s="52"/>
      <c r="D14" s="52"/>
      <c r="E14" s="27"/>
    </row>
    <row r="15" spans="1:5" ht="16.5" x14ac:dyDescent="0.35">
      <c r="A15" s="91" t="s">
        <v>17</v>
      </c>
      <c r="B15" s="89">
        <f>SUM(B16:B24)</f>
        <v>505286.04238999996</v>
      </c>
      <c r="C15" s="89">
        <f>SUM(C16:C24)</f>
        <v>1741.2149999999999</v>
      </c>
      <c r="D15" s="89">
        <f>SUM(D16:D24)</f>
        <v>511446.46105999994</v>
      </c>
      <c r="E15" s="90">
        <f>SUM(E16:E24)</f>
        <v>10.384006104879536</v>
      </c>
    </row>
    <row r="16" spans="1:5" x14ac:dyDescent="0.25">
      <c r="A16" s="54" t="s">
        <v>21</v>
      </c>
      <c r="B16" s="56">
        <v>190533.427</v>
      </c>
      <c r="C16" s="56"/>
      <c r="D16" s="56">
        <v>190533.427</v>
      </c>
      <c r="E16" s="65">
        <v>3.8684406282743096</v>
      </c>
    </row>
    <row r="17" spans="1:5" x14ac:dyDescent="0.25">
      <c r="A17" s="54" t="s">
        <v>18</v>
      </c>
      <c r="B17" s="56">
        <v>108399.17084000001</v>
      </c>
      <c r="C17" s="56"/>
      <c r="D17" s="56">
        <v>108399.17084000001</v>
      </c>
      <c r="E17" s="65">
        <v>2.2008513841967701</v>
      </c>
    </row>
    <row r="18" spans="1:5" x14ac:dyDescent="0.25">
      <c r="A18" s="54" t="s">
        <v>20</v>
      </c>
      <c r="B18" s="56">
        <v>105287.62579999999</v>
      </c>
      <c r="C18" s="56"/>
      <c r="D18" s="56">
        <v>105287.62579999999</v>
      </c>
      <c r="E18" s="65">
        <v>2.1376770245110999</v>
      </c>
    </row>
    <row r="19" spans="1:5" x14ac:dyDescent="0.25">
      <c r="A19" s="54" t="s">
        <v>47</v>
      </c>
      <c r="B19" s="56">
        <v>68047.285999999993</v>
      </c>
      <c r="C19" s="56"/>
      <c r="D19" s="56">
        <v>68047.285999999993</v>
      </c>
      <c r="E19" s="65">
        <v>1.38157849754207</v>
      </c>
    </row>
    <row r="20" spans="1:5" x14ac:dyDescent="0.25">
      <c r="A20" s="54" t="s">
        <v>29</v>
      </c>
      <c r="B20" s="56">
        <v>22865.797999999999</v>
      </c>
      <c r="C20" s="56"/>
      <c r="D20" s="56">
        <v>22865.797999999999</v>
      </c>
      <c r="E20" s="65">
        <v>0.46424915236061598</v>
      </c>
    </row>
    <row r="21" spans="1:5" x14ac:dyDescent="0.25">
      <c r="A21" s="54" t="s">
        <v>28</v>
      </c>
      <c r="B21" s="56">
        <v>7930.3022499999997</v>
      </c>
      <c r="C21" s="56"/>
      <c r="D21" s="56">
        <v>7930.3022499999997</v>
      </c>
      <c r="E21" s="65">
        <v>0.16101061058643099</v>
      </c>
    </row>
    <row r="22" spans="1:5" x14ac:dyDescent="0.25">
      <c r="A22" s="59" t="s">
        <v>48</v>
      </c>
      <c r="B22" s="56"/>
      <c r="C22" s="56">
        <v>1741.2149999999999</v>
      </c>
      <c r="D22" s="56">
        <v>6160.41867</v>
      </c>
      <c r="E22" s="65">
        <v>0.12507628842579699</v>
      </c>
    </row>
    <row r="23" spans="1:5" x14ac:dyDescent="0.25">
      <c r="A23" s="54" t="s">
        <v>19</v>
      </c>
      <c r="B23" s="56">
        <v>1547.5050000000001</v>
      </c>
      <c r="C23" s="56"/>
      <c r="D23" s="56">
        <v>1547.5050000000001</v>
      </c>
      <c r="E23" s="65">
        <v>3.1419322628662101E-2</v>
      </c>
    </row>
    <row r="24" spans="1:5" x14ac:dyDescent="0.25">
      <c r="A24" s="54" t="s">
        <v>22</v>
      </c>
      <c r="B24" s="56">
        <v>674.92750000000001</v>
      </c>
      <c r="C24" s="56"/>
      <c r="D24" s="56">
        <v>674.92750000000001</v>
      </c>
      <c r="E24" s="65">
        <v>1.3703196353779999E-2</v>
      </c>
    </row>
    <row r="25" spans="1:5" x14ac:dyDescent="0.25">
      <c r="A25" s="54"/>
      <c r="B25" s="53"/>
      <c r="C25" s="53"/>
      <c r="D25" s="53"/>
      <c r="E25" s="60"/>
    </row>
    <row r="26" spans="1:5" ht="16.5" x14ac:dyDescent="0.35">
      <c r="A26" s="79" t="s">
        <v>23</v>
      </c>
      <c r="B26" s="51"/>
      <c r="C26" s="89">
        <f>+C27+C28</f>
        <v>207110.34523000001</v>
      </c>
      <c r="D26" s="89">
        <f>+D27+D28</f>
        <v>732756.40142000001</v>
      </c>
      <c r="E26" s="90">
        <f>+E27+E28</f>
        <v>14.877308819313962</v>
      </c>
    </row>
    <row r="27" spans="1:5" x14ac:dyDescent="0.25">
      <c r="A27" s="54" t="s">
        <v>25</v>
      </c>
      <c r="B27" s="52"/>
      <c r="C27" s="71">
        <v>184910.34523000001</v>
      </c>
      <c r="D27" s="56">
        <v>654212.80142000003</v>
      </c>
      <c r="E27" s="57">
        <v>13.282621429731002</v>
      </c>
    </row>
    <row r="28" spans="1:5" x14ac:dyDescent="0.25">
      <c r="A28" s="54" t="s">
        <v>24</v>
      </c>
      <c r="B28" s="52"/>
      <c r="C28" s="71">
        <v>22200</v>
      </c>
      <c r="D28" s="56">
        <v>78543.600000000006</v>
      </c>
      <c r="E28" s="57">
        <v>1.5946873895829599</v>
      </c>
    </row>
    <row r="29" spans="1:5" x14ac:dyDescent="0.25">
      <c r="A29" s="59"/>
      <c r="B29" s="53"/>
      <c r="C29" s="53"/>
      <c r="D29" s="53"/>
      <c r="E29" s="60"/>
    </row>
    <row r="30" spans="1:5" x14ac:dyDescent="0.25">
      <c r="A30" s="54"/>
      <c r="B30" s="73"/>
      <c r="C30" s="69"/>
      <c r="D30" s="80"/>
      <c r="E30" s="81"/>
    </row>
    <row r="31" spans="1:5" x14ac:dyDescent="0.25">
      <c r="A31" s="67" t="s">
        <v>3</v>
      </c>
      <c r="B31" s="29">
        <f>+B7+B13</f>
        <v>4022353.4664600003</v>
      </c>
      <c r="C31" s="29">
        <f>+C7+C13</f>
        <v>255222.30209000001</v>
      </c>
      <c r="D31" s="29">
        <f>+D7+D13</f>
        <v>4925329.9712500004</v>
      </c>
      <c r="E31" s="105">
        <f>+E7+E13</f>
        <v>100.00000000000006</v>
      </c>
    </row>
    <row r="32" spans="1:5" x14ac:dyDescent="0.25">
      <c r="A32" s="72" t="s">
        <v>26</v>
      </c>
      <c r="B32" s="106" t="s">
        <v>52</v>
      </c>
      <c r="C32" s="61"/>
      <c r="D32" s="61"/>
      <c r="E32" s="74"/>
    </row>
    <row r="33" spans="1:5" x14ac:dyDescent="0.25">
      <c r="A33" s="50"/>
      <c r="B33" s="50"/>
      <c r="C33" s="50"/>
      <c r="D33" s="50"/>
      <c r="E33" s="50"/>
    </row>
    <row r="34" spans="1:5" x14ac:dyDescent="0.25">
      <c r="A34" s="100" t="s">
        <v>27</v>
      </c>
      <c r="B34" s="101">
        <f>+B31/D31</f>
        <v>0.81666679997871627</v>
      </c>
      <c r="C34" s="101">
        <f>1-B34</f>
        <v>0.18333320002128373</v>
      </c>
      <c r="D34" s="96"/>
      <c r="E34" s="96"/>
    </row>
    <row r="35" spans="1:5" x14ac:dyDescent="0.25">
      <c r="A35" s="5"/>
      <c r="B35" s="35"/>
      <c r="C35" s="35"/>
      <c r="D35" s="35"/>
      <c r="E35" s="9"/>
    </row>
    <row r="36" spans="1:5" x14ac:dyDescent="0.25">
      <c r="A36" s="3"/>
      <c r="B36" s="2"/>
      <c r="C36" s="2"/>
      <c r="D36" s="2"/>
      <c r="E36" s="36"/>
    </row>
    <row r="37" spans="1:5" x14ac:dyDescent="0.25">
      <c r="A37" s="10"/>
      <c r="B37" s="37"/>
      <c r="C37" s="1"/>
      <c r="D37" s="1"/>
      <c r="E37" s="12"/>
    </row>
    <row r="39" spans="1:5" x14ac:dyDescent="0.25">
      <c r="B39" s="15"/>
      <c r="C39" s="15"/>
    </row>
  </sheetData>
  <mergeCells count="5">
    <mergeCell ref="A1:E1"/>
    <mergeCell ref="A2:E2"/>
    <mergeCell ref="D4:E4"/>
    <mergeCell ref="D5:D6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J20" sqref="J20"/>
    </sheetView>
  </sheetViews>
  <sheetFormatPr baseColWidth="10" defaultColWidth="11.42578125" defaultRowHeight="15" x14ac:dyDescent="0.25"/>
  <cols>
    <col min="1" max="1" width="39.85546875" style="50" customWidth="1"/>
    <col min="2" max="2" width="18.5703125" style="50" customWidth="1"/>
    <col min="3" max="3" width="18.42578125" style="50" customWidth="1"/>
    <col min="4" max="4" width="14.28515625" style="50" customWidth="1"/>
    <col min="5" max="5" width="13.7109375" style="50" customWidth="1"/>
    <col min="6" max="6" width="11.42578125" style="50"/>
    <col min="7" max="7" width="12.85546875" style="50" bestFit="1" customWidth="1"/>
    <col min="8" max="8" width="11.5703125" style="50" bestFit="1" customWidth="1"/>
    <col min="9" max="256" width="11.42578125" style="50"/>
    <col min="257" max="257" width="39.85546875" style="50" customWidth="1"/>
    <col min="258" max="258" width="18.5703125" style="50" customWidth="1"/>
    <col min="259" max="259" width="18.42578125" style="50" customWidth="1"/>
    <col min="260" max="260" width="14.28515625" style="50" customWidth="1"/>
    <col min="261" max="261" width="13.7109375" style="50" customWidth="1"/>
    <col min="262" max="262" width="11.42578125" style="50"/>
    <col min="263" max="263" width="12.85546875" style="50" bestFit="1" customWidth="1"/>
    <col min="264" max="264" width="11.5703125" style="50" bestFit="1" customWidth="1"/>
    <col min="265" max="512" width="11.42578125" style="50"/>
    <col min="513" max="513" width="39.85546875" style="50" customWidth="1"/>
    <col min="514" max="514" width="18.5703125" style="50" customWidth="1"/>
    <col min="515" max="515" width="18.42578125" style="50" customWidth="1"/>
    <col min="516" max="516" width="14.28515625" style="50" customWidth="1"/>
    <col min="517" max="517" width="13.7109375" style="50" customWidth="1"/>
    <col min="518" max="518" width="11.42578125" style="50"/>
    <col min="519" max="519" width="12.85546875" style="50" bestFit="1" customWidth="1"/>
    <col min="520" max="520" width="11.5703125" style="50" bestFit="1" customWidth="1"/>
    <col min="521" max="768" width="11.42578125" style="50"/>
    <col min="769" max="769" width="39.85546875" style="50" customWidth="1"/>
    <col min="770" max="770" width="18.5703125" style="50" customWidth="1"/>
    <col min="771" max="771" width="18.42578125" style="50" customWidth="1"/>
    <col min="772" max="772" width="14.28515625" style="50" customWidth="1"/>
    <col min="773" max="773" width="13.7109375" style="50" customWidth="1"/>
    <col min="774" max="774" width="11.42578125" style="50"/>
    <col min="775" max="775" width="12.85546875" style="50" bestFit="1" customWidth="1"/>
    <col min="776" max="776" width="11.5703125" style="50" bestFit="1" customWidth="1"/>
    <col min="777" max="1024" width="11.42578125" style="50"/>
    <col min="1025" max="1025" width="39.85546875" style="50" customWidth="1"/>
    <col min="1026" max="1026" width="18.5703125" style="50" customWidth="1"/>
    <col min="1027" max="1027" width="18.42578125" style="50" customWidth="1"/>
    <col min="1028" max="1028" width="14.28515625" style="50" customWidth="1"/>
    <col min="1029" max="1029" width="13.7109375" style="50" customWidth="1"/>
    <col min="1030" max="1030" width="11.42578125" style="50"/>
    <col min="1031" max="1031" width="12.85546875" style="50" bestFit="1" customWidth="1"/>
    <col min="1032" max="1032" width="11.5703125" style="50" bestFit="1" customWidth="1"/>
    <col min="1033" max="1280" width="11.42578125" style="50"/>
    <col min="1281" max="1281" width="39.85546875" style="50" customWidth="1"/>
    <col min="1282" max="1282" width="18.5703125" style="50" customWidth="1"/>
    <col min="1283" max="1283" width="18.42578125" style="50" customWidth="1"/>
    <col min="1284" max="1284" width="14.28515625" style="50" customWidth="1"/>
    <col min="1285" max="1285" width="13.7109375" style="50" customWidth="1"/>
    <col min="1286" max="1286" width="11.42578125" style="50"/>
    <col min="1287" max="1287" width="12.85546875" style="50" bestFit="1" customWidth="1"/>
    <col min="1288" max="1288" width="11.5703125" style="50" bestFit="1" customWidth="1"/>
    <col min="1289" max="1536" width="11.42578125" style="50"/>
    <col min="1537" max="1537" width="39.85546875" style="50" customWidth="1"/>
    <col min="1538" max="1538" width="18.5703125" style="50" customWidth="1"/>
    <col min="1539" max="1539" width="18.42578125" style="50" customWidth="1"/>
    <col min="1540" max="1540" width="14.28515625" style="50" customWidth="1"/>
    <col min="1541" max="1541" width="13.7109375" style="50" customWidth="1"/>
    <col min="1542" max="1542" width="11.42578125" style="50"/>
    <col min="1543" max="1543" width="12.85546875" style="50" bestFit="1" customWidth="1"/>
    <col min="1544" max="1544" width="11.5703125" style="50" bestFit="1" customWidth="1"/>
    <col min="1545" max="1792" width="11.42578125" style="50"/>
    <col min="1793" max="1793" width="39.85546875" style="50" customWidth="1"/>
    <col min="1794" max="1794" width="18.5703125" style="50" customWidth="1"/>
    <col min="1795" max="1795" width="18.42578125" style="50" customWidth="1"/>
    <col min="1796" max="1796" width="14.28515625" style="50" customWidth="1"/>
    <col min="1797" max="1797" width="13.7109375" style="50" customWidth="1"/>
    <col min="1798" max="1798" width="11.42578125" style="50"/>
    <col min="1799" max="1799" width="12.85546875" style="50" bestFit="1" customWidth="1"/>
    <col min="1800" max="1800" width="11.5703125" style="50" bestFit="1" customWidth="1"/>
    <col min="1801" max="2048" width="11.42578125" style="50"/>
    <col min="2049" max="2049" width="39.85546875" style="50" customWidth="1"/>
    <col min="2050" max="2050" width="18.5703125" style="50" customWidth="1"/>
    <col min="2051" max="2051" width="18.42578125" style="50" customWidth="1"/>
    <col min="2052" max="2052" width="14.28515625" style="50" customWidth="1"/>
    <col min="2053" max="2053" width="13.7109375" style="50" customWidth="1"/>
    <col min="2054" max="2054" width="11.42578125" style="50"/>
    <col min="2055" max="2055" width="12.85546875" style="50" bestFit="1" customWidth="1"/>
    <col min="2056" max="2056" width="11.5703125" style="50" bestFit="1" customWidth="1"/>
    <col min="2057" max="2304" width="11.42578125" style="50"/>
    <col min="2305" max="2305" width="39.85546875" style="50" customWidth="1"/>
    <col min="2306" max="2306" width="18.5703125" style="50" customWidth="1"/>
    <col min="2307" max="2307" width="18.42578125" style="50" customWidth="1"/>
    <col min="2308" max="2308" width="14.28515625" style="50" customWidth="1"/>
    <col min="2309" max="2309" width="13.7109375" style="50" customWidth="1"/>
    <col min="2310" max="2310" width="11.42578125" style="50"/>
    <col min="2311" max="2311" width="12.85546875" style="50" bestFit="1" customWidth="1"/>
    <col min="2312" max="2312" width="11.5703125" style="50" bestFit="1" customWidth="1"/>
    <col min="2313" max="2560" width="11.42578125" style="50"/>
    <col min="2561" max="2561" width="39.85546875" style="50" customWidth="1"/>
    <col min="2562" max="2562" width="18.5703125" style="50" customWidth="1"/>
    <col min="2563" max="2563" width="18.42578125" style="50" customWidth="1"/>
    <col min="2564" max="2564" width="14.28515625" style="50" customWidth="1"/>
    <col min="2565" max="2565" width="13.7109375" style="50" customWidth="1"/>
    <col min="2566" max="2566" width="11.42578125" style="50"/>
    <col min="2567" max="2567" width="12.85546875" style="50" bestFit="1" customWidth="1"/>
    <col min="2568" max="2568" width="11.5703125" style="50" bestFit="1" customWidth="1"/>
    <col min="2569" max="2816" width="11.42578125" style="50"/>
    <col min="2817" max="2817" width="39.85546875" style="50" customWidth="1"/>
    <col min="2818" max="2818" width="18.5703125" style="50" customWidth="1"/>
    <col min="2819" max="2819" width="18.42578125" style="50" customWidth="1"/>
    <col min="2820" max="2820" width="14.28515625" style="50" customWidth="1"/>
    <col min="2821" max="2821" width="13.7109375" style="50" customWidth="1"/>
    <col min="2822" max="2822" width="11.42578125" style="50"/>
    <col min="2823" max="2823" width="12.85546875" style="50" bestFit="1" customWidth="1"/>
    <col min="2824" max="2824" width="11.5703125" style="50" bestFit="1" customWidth="1"/>
    <col min="2825" max="3072" width="11.42578125" style="50"/>
    <col min="3073" max="3073" width="39.85546875" style="50" customWidth="1"/>
    <col min="3074" max="3074" width="18.5703125" style="50" customWidth="1"/>
    <col min="3075" max="3075" width="18.42578125" style="50" customWidth="1"/>
    <col min="3076" max="3076" width="14.28515625" style="50" customWidth="1"/>
    <col min="3077" max="3077" width="13.7109375" style="50" customWidth="1"/>
    <col min="3078" max="3078" width="11.42578125" style="50"/>
    <col min="3079" max="3079" width="12.85546875" style="50" bestFit="1" customWidth="1"/>
    <col min="3080" max="3080" width="11.5703125" style="50" bestFit="1" customWidth="1"/>
    <col min="3081" max="3328" width="11.42578125" style="50"/>
    <col min="3329" max="3329" width="39.85546875" style="50" customWidth="1"/>
    <col min="3330" max="3330" width="18.5703125" style="50" customWidth="1"/>
    <col min="3331" max="3331" width="18.42578125" style="50" customWidth="1"/>
    <col min="3332" max="3332" width="14.28515625" style="50" customWidth="1"/>
    <col min="3333" max="3333" width="13.7109375" style="50" customWidth="1"/>
    <col min="3334" max="3334" width="11.42578125" style="50"/>
    <col min="3335" max="3335" width="12.85546875" style="50" bestFit="1" customWidth="1"/>
    <col min="3336" max="3336" width="11.5703125" style="50" bestFit="1" customWidth="1"/>
    <col min="3337" max="3584" width="11.42578125" style="50"/>
    <col min="3585" max="3585" width="39.85546875" style="50" customWidth="1"/>
    <col min="3586" max="3586" width="18.5703125" style="50" customWidth="1"/>
    <col min="3587" max="3587" width="18.42578125" style="50" customWidth="1"/>
    <col min="3588" max="3588" width="14.28515625" style="50" customWidth="1"/>
    <col min="3589" max="3589" width="13.7109375" style="50" customWidth="1"/>
    <col min="3590" max="3590" width="11.42578125" style="50"/>
    <col min="3591" max="3591" width="12.85546875" style="50" bestFit="1" customWidth="1"/>
    <col min="3592" max="3592" width="11.5703125" style="50" bestFit="1" customWidth="1"/>
    <col min="3593" max="3840" width="11.42578125" style="50"/>
    <col min="3841" max="3841" width="39.85546875" style="50" customWidth="1"/>
    <col min="3842" max="3842" width="18.5703125" style="50" customWidth="1"/>
    <col min="3843" max="3843" width="18.42578125" style="50" customWidth="1"/>
    <col min="3844" max="3844" width="14.28515625" style="50" customWidth="1"/>
    <col min="3845" max="3845" width="13.7109375" style="50" customWidth="1"/>
    <col min="3846" max="3846" width="11.42578125" style="50"/>
    <col min="3847" max="3847" width="12.85546875" style="50" bestFit="1" customWidth="1"/>
    <col min="3848" max="3848" width="11.5703125" style="50" bestFit="1" customWidth="1"/>
    <col min="3849" max="4096" width="11.42578125" style="50"/>
    <col min="4097" max="4097" width="39.85546875" style="50" customWidth="1"/>
    <col min="4098" max="4098" width="18.5703125" style="50" customWidth="1"/>
    <col min="4099" max="4099" width="18.42578125" style="50" customWidth="1"/>
    <col min="4100" max="4100" width="14.28515625" style="50" customWidth="1"/>
    <col min="4101" max="4101" width="13.7109375" style="50" customWidth="1"/>
    <col min="4102" max="4102" width="11.42578125" style="50"/>
    <col min="4103" max="4103" width="12.85546875" style="50" bestFit="1" customWidth="1"/>
    <col min="4104" max="4104" width="11.5703125" style="50" bestFit="1" customWidth="1"/>
    <col min="4105" max="4352" width="11.42578125" style="50"/>
    <col min="4353" max="4353" width="39.85546875" style="50" customWidth="1"/>
    <col min="4354" max="4354" width="18.5703125" style="50" customWidth="1"/>
    <col min="4355" max="4355" width="18.42578125" style="50" customWidth="1"/>
    <col min="4356" max="4356" width="14.28515625" style="50" customWidth="1"/>
    <col min="4357" max="4357" width="13.7109375" style="50" customWidth="1"/>
    <col min="4358" max="4358" width="11.42578125" style="50"/>
    <col min="4359" max="4359" width="12.85546875" style="50" bestFit="1" customWidth="1"/>
    <col min="4360" max="4360" width="11.5703125" style="50" bestFit="1" customWidth="1"/>
    <col min="4361" max="4608" width="11.42578125" style="50"/>
    <col min="4609" max="4609" width="39.85546875" style="50" customWidth="1"/>
    <col min="4610" max="4610" width="18.5703125" style="50" customWidth="1"/>
    <col min="4611" max="4611" width="18.42578125" style="50" customWidth="1"/>
    <col min="4612" max="4612" width="14.28515625" style="50" customWidth="1"/>
    <col min="4613" max="4613" width="13.7109375" style="50" customWidth="1"/>
    <col min="4614" max="4614" width="11.42578125" style="50"/>
    <col min="4615" max="4615" width="12.85546875" style="50" bestFit="1" customWidth="1"/>
    <col min="4616" max="4616" width="11.5703125" style="50" bestFit="1" customWidth="1"/>
    <col min="4617" max="4864" width="11.42578125" style="50"/>
    <col min="4865" max="4865" width="39.85546875" style="50" customWidth="1"/>
    <col min="4866" max="4866" width="18.5703125" style="50" customWidth="1"/>
    <col min="4867" max="4867" width="18.42578125" style="50" customWidth="1"/>
    <col min="4868" max="4868" width="14.28515625" style="50" customWidth="1"/>
    <col min="4869" max="4869" width="13.7109375" style="50" customWidth="1"/>
    <col min="4870" max="4870" width="11.42578125" style="50"/>
    <col min="4871" max="4871" width="12.85546875" style="50" bestFit="1" customWidth="1"/>
    <col min="4872" max="4872" width="11.5703125" style="50" bestFit="1" customWidth="1"/>
    <col min="4873" max="5120" width="11.42578125" style="50"/>
    <col min="5121" max="5121" width="39.85546875" style="50" customWidth="1"/>
    <col min="5122" max="5122" width="18.5703125" style="50" customWidth="1"/>
    <col min="5123" max="5123" width="18.42578125" style="50" customWidth="1"/>
    <col min="5124" max="5124" width="14.28515625" style="50" customWidth="1"/>
    <col min="5125" max="5125" width="13.7109375" style="50" customWidth="1"/>
    <col min="5126" max="5126" width="11.42578125" style="50"/>
    <col min="5127" max="5127" width="12.85546875" style="50" bestFit="1" customWidth="1"/>
    <col min="5128" max="5128" width="11.5703125" style="50" bestFit="1" customWidth="1"/>
    <col min="5129" max="5376" width="11.42578125" style="50"/>
    <col min="5377" max="5377" width="39.85546875" style="50" customWidth="1"/>
    <col min="5378" max="5378" width="18.5703125" style="50" customWidth="1"/>
    <col min="5379" max="5379" width="18.42578125" style="50" customWidth="1"/>
    <col min="5380" max="5380" width="14.28515625" style="50" customWidth="1"/>
    <col min="5381" max="5381" width="13.7109375" style="50" customWidth="1"/>
    <col min="5382" max="5382" width="11.42578125" style="50"/>
    <col min="5383" max="5383" width="12.85546875" style="50" bestFit="1" customWidth="1"/>
    <col min="5384" max="5384" width="11.5703125" style="50" bestFit="1" customWidth="1"/>
    <col min="5385" max="5632" width="11.42578125" style="50"/>
    <col min="5633" max="5633" width="39.85546875" style="50" customWidth="1"/>
    <col min="5634" max="5634" width="18.5703125" style="50" customWidth="1"/>
    <col min="5635" max="5635" width="18.42578125" style="50" customWidth="1"/>
    <col min="5636" max="5636" width="14.28515625" style="50" customWidth="1"/>
    <col min="5637" max="5637" width="13.7109375" style="50" customWidth="1"/>
    <col min="5638" max="5638" width="11.42578125" style="50"/>
    <col min="5639" max="5639" width="12.85546875" style="50" bestFit="1" customWidth="1"/>
    <col min="5640" max="5640" width="11.5703125" style="50" bestFit="1" customWidth="1"/>
    <col min="5641" max="5888" width="11.42578125" style="50"/>
    <col min="5889" max="5889" width="39.85546875" style="50" customWidth="1"/>
    <col min="5890" max="5890" width="18.5703125" style="50" customWidth="1"/>
    <col min="5891" max="5891" width="18.42578125" style="50" customWidth="1"/>
    <col min="5892" max="5892" width="14.28515625" style="50" customWidth="1"/>
    <col min="5893" max="5893" width="13.7109375" style="50" customWidth="1"/>
    <col min="5894" max="5894" width="11.42578125" style="50"/>
    <col min="5895" max="5895" width="12.85546875" style="50" bestFit="1" customWidth="1"/>
    <col min="5896" max="5896" width="11.5703125" style="50" bestFit="1" customWidth="1"/>
    <col min="5897" max="6144" width="11.42578125" style="50"/>
    <col min="6145" max="6145" width="39.85546875" style="50" customWidth="1"/>
    <col min="6146" max="6146" width="18.5703125" style="50" customWidth="1"/>
    <col min="6147" max="6147" width="18.42578125" style="50" customWidth="1"/>
    <col min="6148" max="6148" width="14.28515625" style="50" customWidth="1"/>
    <col min="6149" max="6149" width="13.7109375" style="50" customWidth="1"/>
    <col min="6150" max="6150" width="11.42578125" style="50"/>
    <col min="6151" max="6151" width="12.85546875" style="50" bestFit="1" customWidth="1"/>
    <col min="6152" max="6152" width="11.5703125" style="50" bestFit="1" customWidth="1"/>
    <col min="6153" max="6400" width="11.42578125" style="50"/>
    <col min="6401" max="6401" width="39.85546875" style="50" customWidth="1"/>
    <col min="6402" max="6402" width="18.5703125" style="50" customWidth="1"/>
    <col min="6403" max="6403" width="18.42578125" style="50" customWidth="1"/>
    <col min="6404" max="6404" width="14.28515625" style="50" customWidth="1"/>
    <col min="6405" max="6405" width="13.7109375" style="50" customWidth="1"/>
    <col min="6406" max="6406" width="11.42578125" style="50"/>
    <col min="6407" max="6407" width="12.85546875" style="50" bestFit="1" customWidth="1"/>
    <col min="6408" max="6408" width="11.5703125" style="50" bestFit="1" customWidth="1"/>
    <col min="6409" max="6656" width="11.42578125" style="50"/>
    <col min="6657" max="6657" width="39.85546875" style="50" customWidth="1"/>
    <col min="6658" max="6658" width="18.5703125" style="50" customWidth="1"/>
    <col min="6659" max="6659" width="18.42578125" style="50" customWidth="1"/>
    <col min="6660" max="6660" width="14.28515625" style="50" customWidth="1"/>
    <col min="6661" max="6661" width="13.7109375" style="50" customWidth="1"/>
    <col min="6662" max="6662" width="11.42578125" style="50"/>
    <col min="6663" max="6663" width="12.85546875" style="50" bestFit="1" customWidth="1"/>
    <col min="6664" max="6664" width="11.5703125" style="50" bestFit="1" customWidth="1"/>
    <col min="6665" max="6912" width="11.42578125" style="50"/>
    <col min="6913" max="6913" width="39.85546875" style="50" customWidth="1"/>
    <col min="6914" max="6914" width="18.5703125" style="50" customWidth="1"/>
    <col min="6915" max="6915" width="18.42578125" style="50" customWidth="1"/>
    <col min="6916" max="6916" width="14.28515625" style="50" customWidth="1"/>
    <col min="6917" max="6917" width="13.7109375" style="50" customWidth="1"/>
    <col min="6918" max="6918" width="11.42578125" style="50"/>
    <col min="6919" max="6919" width="12.85546875" style="50" bestFit="1" customWidth="1"/>
    <col min="6920" max="6920" width="11.5703125" style="50" bestFit="1" customWidth="1"/>
    <col min="6921" max="7168" width="11.42578125" style="50"/>
    <col min="7169" max="7169" width="39.85546875" style="50" customWidth="1"/>
    <col min="7170" max="7170" width="18.5703125" style="50" customWidth="1"/>
    <col min="7171" max="7171" width="18.42578125" style="50" customWidth="1"/>
    <col min="7172" max="7172" width="14.28515625" style="50" customWidth="1"/>
    <col min="7173" max="7173" width="13.7109375" style="50" customWidth="1"/>
    <col min="7174" max="7174" width="11.42578125" style="50"/>
    <col min="7175" max="7175" width="12.85546875" style="50" bestFit="1" customWidth="1"/>
    <col min="7176" max="7176" width="11.5703125" style="50" bestFit="1" customWidth="1"/>
    <col min="7177" max="7424" width="11.42578125" style="50"/>
    <col min="7425" max="7425" width="39.85546875" style="50" customWidth="1"/>
    <col min="7426" max="7426" width="18.5703125" style="50" customWidth="1"/>
    <col min="7427" max="7427" width="18.42578125" style="50" customWidth="1"/>
    <col min="7428" max="7428" width="14.28515625" style="50" customWidth="1"/>
    <col min="7429" max="7429" width="13.7109375" style="50" customWidth="1"/>
    <col min="7430" max="7430" width="11.42578125" style="50"/>
    <col min="7431" max="7431" width="12.85546875" style="50" bestFit="1" customWidth="1"/>
    <col min="7432" max="7432" width="11.5703125" style="50" bestFit="1" customWidth="1"/>
    <col min="7433" max="7680" width="11.42578125" style="50"/>
    <col min="7681" max="7681" width="39.85546875" style="50" customWidth="1"/>
    <col min="7682" max="7682" width="18.5703125" style="50" customWidth="1"/>
    <col min="7683" max="7683" width="18.42578125" style="50" customWidth="1"/>
    <col min="7684" max="7684" width="14.28515625" style="50" customWidth="1"/>
    <col min="7685" max="7685" width="13.7109375" style="50" customWidth="1"/>
    <col min="7686" max="7686" width="11.42578125" style="50"/>
    <col min="7687" max="7687" width="12.85546875" style="50" bestFit="1" customWidth="1"/>
    <col min="7688" max="7688" width="11.5703125" style="50" bestFit="1" customWidth="1"/>
    <col min="7689" max="7936" width="11.42578125" style="50"/>
    <col min="7937" max="7937" width="39.85546875" style="50" customWidth="1"/>
    <col min="7938" max="7938" width="18.5703125" style="50" customWidth="1"/>
    <col min="7939" max="7939" width="18.42578125" style="50" customWidth="1"/>
    <col min="7940" max="7940" width="14.28515625" style="50" customWidth="1"/>
    <col min="7941" max="7941" width="13.7109375" style="50" customWidth="1"/>
    <col min="7942" max="7942" width="11.42578125" style="50"/>
    <col min="7943" max="7943" width="12.85546875" style="50" bestFit="1" customWidth="1"/>
    <col min="7944" max="7944" width="11.5703125" style="50" bestFit="1" customWidth="1"/>
    <col min="7945" max="8192" width="11.42578125" style="50"/>
    <col min="8193" max="8193" width="39.85546875" style="50" customWidth="1"/>
    <col min="8194" max="8194" width="18.5703125" style="50" customWidth="1"/>
    <col min="8195" max="8195" width="18.42578125" style="50" customWidth="1"/>
    <col min="8196" max="8196" width="14.28515625" style="50" customWidth="1"/>
    <col min="8197" max="8197" width="13.7109375" style="50" customWidth="1"/>
    <col min="8198" max="8198" width="11.42578125" style="50"/>
    <col min="8199" max="8199" width="12.85546875" style="50" bestFit="1" customWidth="1"/>
    <col min="8200" max="8200" width="11.5703125" style="50" bestFit="1" customWidth="1"/>
    <col min="8201" max="8448" width="11.42578125" style="50"/>
    <col min="8449" max="8449" width="39.85546875" style="50" customWidth="1"/>
    <col min="8450" max="8450" width="18.5703125" style="50" customWidth="1"/>
    <col min="8451" max="8451" width="18.42578125" style="50" customWidth="1"/>
    <col min="8452" max="8452" width="14.28515625" style="50" customWidth="1"/>
    <col min="8453" max="8453" width="13.7109375" style="50" customWidth="1"/>
    <col min="8454" max="8454" width="11.42578125" style="50"/>
    <col min="8455" max="8455" width="12.85546875" style="50" bestFit="1" customWidth="1"/>
    <col min="8456" max="8456" width="11.5703125" style="50" bestFit="1" customWidth="1"/>
    <col min="8457" max="8704" width="11.42578125" style="50"/>
    <col min="8705" max="8705" width="39.85546875" style="50" customWidth="1"/>
    <col min="8706" max="8706" width="18.5703125" style="50" customWidth="1"/>
    <col min="8707" max="8707" width="18.42578125" style="50" customWidth="1"/>
    <col min="8708" max="8708" width="14.28515625" style="50" customWidth="1"/>
    <col min="8709" max="8709" width="13.7109375" style="50" customWidth="1"/>
    <col min="8710" max="8710" width="11.42578125" style="50"/>
    <col min="8711" max="8711" width="12.85546875" style="50" bestFit="1" customWidth="1"/>
    <col min="8712" max="8712" width="11.5703125" style="50" bestFit="1" customWidth="1"/>
    <col min="8713" max="8960" width="11.42578125" style="50"/>
    <col min="8961" max="8961" width="39.85546875" style="50" customWidth="1"/>
    <col min="8962" max="8962" width="18.5703125" style="50" customWidth="1"/>
    <col min="8963" max="8963" width="18.42578125" style="50" customWidth="1"/>
    <col min="8964" max="8964" width="14.28515625" style="50" customWidth="1"/>
    <col min="8965" max="8965" width="13.7109375" style="50" customWidth="1"/>
    <col min="8966" max="8966" width="11.42578125" style="50"/>
    <col min="8967" max="8967" width="12.85546875" style="50" bestFit="1" customWidth="1"/>
    <col min="8968" max="8968" width="11.5703125" style="50" bestFit="1" customWidth="1"/>
    <col min="8969" max="9216" width="11.42578125" style="50"/>
    <col min="9217" max="9217" width="39.85546875" style="50" customWidth="1"/>
    <col min="9218" max="9218" width="18.5703125" style="50" customWidth="1"/>
    <col min="9219" max="9219" width="18.42578125" style="50" customWidth="1"/>
    <col min="9220" max="9220" width="14.28515625" style="50" customWidth="1"/>
    <col min="9221" max="9221" width="13.7109375" style="50" customWidth="1"/>
    <col min="9222" max="9222" width="11.42578125" style="50"/>
    <col min="9223" max="9223" width="12.85546875" style="50" bestFit="1" customWidth="1"/>
    <col min="9224" max="9224" width="11.5703125" style="50" bestFit="1" customWidth="1"/>
    <col min="9225" max="9472" width="11.42578125" style="50"/>
    <col min="9473" max="9473" width="39.85546875" style="50" customWidth="1"/>
    <col min="9474" max="9474" width="18.5703125" style="50" customWidth="1"/>
    <col min="9475" max="9475" width="18.42578125" style="50" customWidth="1"/>
    <col min="9476" max="9476" width="14.28515625" style="50" customWidth="1"/>
    <col min="9477" max="9477" width="13.7109375" style="50" customWidth="1"/>
    <col min="9478" max="9478" width="11.42578125" style="50"/>
    <col min="9479" max="9479" width="12.85546875" style="50" bestFit="1" customWidth="1"/>
    <col min="9480" max="9480" width="11.5703125" style="50" bestFit="1" customWidth="1"/>
    <col min="9481" max="9728" width="11.42578125" style="50"/>
    <col min="9729" max="9729" width="39.85546875" style="50" customWidth="1"/>
    <col min="9730" max="9730" width="18.5703125" style="50" customWidth="1"/>
    <col min="9731" max="9731" width="18.42578125" style="50" customWidth="1"/>
    <col min="9732" max="9732" width="14.28515625" style="50" customWidth="1"/>
    <col min="9733" max="9733" width="13.7109375" style="50" customWidth="1"/>
    <col min="9734" max="9734" width="11.42578125" style="50"/>
    <col min="9735" max="9735" width="12.85546875" style="50" bestFit="1" customWidth="1"/>
    <col min="9736" max="9736" width="11.5703125" style="50" bestFit="1" customWidth="1"/>
    <col min="9737" max="9984" width="11.42578125" style="50"/>
    <col min="9985" max="9985" width="39.85546875" style="50" customWidth="1"/>
    <col min="9986" max="9986" width="18.5703125" style="50" customWidth="1"/>
    <col min="9987" max="9987" width="18.42578125" style="50" customWidth="1"/>
    <col min="9988" max="9988" width="14.28515625" style="50" customWidth="1"/>
    <col min="9989" max="9989" width="13.7109375" style="50" customWidth="1"/>
    <col min="9990" max="9990" width="11.42578125" style="50"/>
    <col min="9991" max="9991" width="12.85546875" style="50" bestFit="1" customWidth="1"/>
    <col min="9992" max="9992" width="11.5703125" style="50" bestFit="1" customWidth="1"/>
    <col min="9993" max="10240" width="11.42578125" style="50"/>
    <col min="10241" max="10241" width="39.85546875" style="50" customWidth="1"/>
    <col min="10242" max="10242" width="18.5703125" style="50" customWidth="1"/>
    <col min="10243" max="10243" width="18.42578125" style="50" customWidth="1"/>
    <col min="10244" max="10244" width="14.28515625" style="50" customWidth="1"/>
    <col min="10245" max="10245" width="13.7109375" style="50" customWidth="1"/>
    <col min="10246" max="10246" width="11.42578125" style="50"/>
    <col min="10247" max="10247" width="12.85546875" style="50" bestFit="1" customWidth="1"/>
    <col min="10248" max="10248" width="11.5703125" style="50" bestFit="1" customWidth="1"/>
    <col min="10249" max="10496" width="11.42578125" style="50"/>
    <col min="10497" max="10497" width="39.85546875" style="50" customWidth="1"/>
    <col min="10498" max="10498" width="18.5703125" style="50" customWidth="1"/>
    <col min="10499" max="10499" width="18.42578125" style="50" customWidth="1"/>
    <col min="10500" max="10500" width="14.28515625" style="50" customWidth="1"/>
    <col min="10501" max="10501" width="13.7109375" style="50" customWidth="1"/>
    <col min="10502" max="10502" width="11.42578125" style="50"/>
    <col min="10503" max="10503" width="12.85546875" style="50" bestFit="1" customWidth="1"/>
    <col min="10504" max="10504" width="11.5703125" style="50" bestFit="1" customWidth="1"/>
    <col min="10505" max="10752" width="11.42578125" style="50"/>
    <col min="10753" max="10753" width="39.85546875" style="50" customWidth="1"/>
    <col min="10754" max="10754" width="18.5703125" style="50" customWidth="1"/>
    <col min="10755" max="10755" width="18.42578125" style="50" customWidth="1"/>
    <col min="10756" max="10756" width="14.28515625" style="50" customWidth="1"/>
    <col min="10757" max="10757" width="13.7109375" style="50" customWidth="1"/>
    <col min="10758" max="10758" width="11.42578125" style="50"/>
    <col min="10759" max="10759" width="12.85546875" style="50" bestFit="1" customWidth="1"/>
    <col min="10760" max="10760" width="11.5703125" style="50" bestFit="1" customWidth="1"/>
    <col min="10761" max="11008" width="11.42578125" style="50"/>
    <col min="11009" max="11009" width="39.85546875" style="50" customWidth="1"/>
    <col min="11010" max="11010" width="18.5703125" style="50" customWidth="1"/>
    <col min="11011" max="11011" width="18.42578125" style="50" customWidth="1"/>
    <col min="11012" max="11012" width="14.28515625" style="50" customWidth="1"/>
    <col min="11013" max="11013" width="13.7109375" style="50" customWidth="1"/>
    <col min="11014" max="11014" width="11.42578125" style="50"/>
    <col min="11015" max="11015" width="12.85546875" style="50" bestFit="1" customWidth="1"/>
    <col min="11016" max="11016" width="11.5703125" style="50" bestFit="1" customWidth="1"/>
    <col min="11017" max="11264" width="11.42578125" style="50"/>
    <col min="11265" max="11265" width="39.85546875" style="50" customWidth="1"/>
    <col min="11266" max="11266" width="18.5703125" style="50" customWidth="1"/>
    <col min="11267" max="11267" width="18.42578125" style="50" customWidth="1"/>
    <col min="11268" max="11268" width="14.28515625" style="50" customWidth="1"/>
    <col min="11269" max="11269" width="13.7109375" style="50" customWidth="1"/>
    <col min="11270" max="11270" width="11.42578125" style="50"/>
    <col min="11271" max="11271" width="12.85546875" style="50" bestFit="1" customWidth="1"/>
    <col min="11272" max="11272" width="11.5703125" style="50" bestFit="1" customWidth="1"/>
    <col min="11273" max="11520" width="11.42578125" style="50"/>
    <col min="11521" max="11521" width="39.85546875" style="50" customWidth="1"/>
    <col min="11522" max="11522" width="18.5703125" style="50" customWidth="1"/>
    <col min="11523" max="11523" width="18.42578125" style="50" customWidth="1"/>
    <col min="11524" max="11524" width="14.28515625" style="50" customWidth="1"/>
    <col min="11525" max="11525" width="13.7109375" style="50" customWidth="1"/>
    <col min="11526" max="11526" width="11.42578125" style="50"/>
    <col min="11527" max="11527" width="12.85546875" style="50" bestFit="1" customWidth="1"/>
    <col min="11528" max="11528" width="11.5703125" style="50" bestFit="1" customWidth="1"/>
    <col min="11529" max="11776" width="11.42578125" style="50"/>
    <col min="11777" max="11777" width="39.85546875" style="50" customWidth="1"/>
    <col min="11778" max="11778" width="18.5703125" style="50" customWidth="1"/>
    <col min="11779" max="11779" width="18.42578125" style="50" customWidth="1"/>
    <col min="11780" max="11780" width="14.28515625" style="50" customWidth="1"/>
    <col min="11781" max="11781" width="13.7109375" style="50" customWidth="1"/>
    <col min="11782" max="11782" width="11.42578125" style="50"/>
    <col min="11783" max="11783" width="12.85546875" style="50" bestFit="1" customWidth="1"/>
    <col min="11784" max="11784" width="11.5703125" style="50" bestFit="1" customWidth="1"/>
    <col min="11785" max="12032" width="11.42578125" style="50"/>
    <col min="12033" max="12033" width="39.85546875" style="50" customWidth="1"/>
    <col min="12034" max="12034" width="18.5703125" style="50" customWidth="1"/>
    <col min="12035" max="12035" width="18.42578125" style="50" customWidth="1"/>
    <col min="12036" max="12036" width="14.28515625" style="50" customWidth="1"/>
    <col min="12037" max="12037" width="13.7109375" style="50" customWidth="1"/>
    <col min="12038" max="12038" width="11.42578125" style="50"/>
    <col min="12039" max="12039" width="12.85546875" style="50" bestFit="1" customWidth="1"/>
    <col min="12040" max="12040" width="11.5703125" style="50" bestFit="1" customWidth="1"/>
    <col min="12041" max="12288" width="11.42578125" style="50"/>
    <col min="12289" max="12289" width="39.85546875" style="50" customWidth="1"/>
    <col min="12290" max="12290" width="18.5703125" style="50" customWidth="1"/>
    <col min="12291" max="12291" width="18.42578125" style="50" customWidth="1"/>
    <col min="12292" max="12292" width="14.28515625" style="50" customWidth="1"/>
    <col min="12293" max="12293" width="13.7109375" style="50" customWidth="1"/>
    <col min="12294" max="12294" width="11.42578125" style="50"/>
    <col min="12295" max="12295" width="12.85546875" style="50" bestFit="1" customWidth="1"/>
    <col min="12296" max="12296" width="11.5703125" style="50" bestFit="1" customWidth="1"/>
    <col min="12297" max="12544" width="11.42578125" style="50"/>
    <col min="12545" max="12545" width="39.85546875" style="50" customWidth="1"/>
    <col min="12546" max="12546" width="18.5703125" style="50" customWidth="1"/>
    <col min="12547" max="12547" width="18.42578125" style="50" customWidth="1"/>
    <col min="12548" max="12548" width="14.28515625" style="50" customWidth="1"/>
    <col min="12549" max="12549" width="13.7109375" style="50" customWidth="1"/>
    <col min="12550" max="12550" width="11.42578125" style="50"/>
    <col min="12551" max="12551" width="12.85546875" style="50" bestFit="1" customWidth="1"/>
    <col min="12552" max="12552" width="11.5703125" style="50" bestFit="1" customWidth="1"/>
    <col min="12553" max="12800" width="11.42578125" style="50"/>
    <col min="12801" max="12801" width="39.85546875" style="50" customWidth="1"/>
    <col min="12802" max="12802" width="18.5703125" style="50" customWidth="1"/>
    <col min="12803" max="12803" width="18.42578125" style="50" customWidth="1"/>
    <col min="12804" max="12804" width="14.28515625" style="50" customWidth="1"/>
    <col min="12805" max="12805" width="13.7109375" style="50" customWidth="1"/>
    <col min="12806" max="12806" width="11.42578125" style="50"/>
    <col min="12807" max="12807" width="12.85546875" style="50" bestFit="1" customWidth="1"/>
    <col min="12808" max="12808" width="11.5703125" style="50" bestFit="1" customWidth="1"/>
    <col min="12809" max="13056" width="11.42578125" style="50"/>
    <col min="13057" max="13057" width="39.85546875" style="50" customWidth="1"/>
    <col min="13058" max="13058" width="18.5703125" style="50" customWidth="1"/>
    <col min="13059" max="13059" width="18.42578125" style="50" customWidth="1"/>
    <col min="13060" max="13060" width="14.28515625" style="50" customWidth="1"/>
    <col min="13061" max="13061" width="13.7109375" style="50" customWidth="1"/>
    <col min="13062" max="13062" width="11.42578125" style="50"/>
    <col min="13063" max="13063" width="12.85546875" style="50" bestFit="1" customWidth="1"/>
    <col min="13064" max="13064" width="11.5703125" style="50" bestFit="1" customWidth="1"/>
    <col min="13065" max="13312" width="11.42578125" style="50"/>
    <col min="13313" max="13313" width="39.85546875" style="50" customWidth="1"/>
    <col min="13314" max="13314" width="18.5703125" style="50" customWidth="1"/>
    <col min="13315" max="13315" width="18.42578125" style="50" customWidth="1"/>
    <col min="13316" max="13316" width="14.28515625" style="50" customWidth="1"/>
    <col min="13317" max="13317" width="13.7109375" style="50" customWidth="1"/>
    <col min="13318" max="13318" width="11.42578125" style="50"/>
    <col min="13319" max="13319" width="12.85546875" style="50" bestFit="1" customWidth="1"/>
    <col min="13320" max="13320" width="11.5703125" style="50" bestFit="1" customWidth="1"/>
    <col min="13321" max="13568" width="11.42578125" style="50"/>
    <col min="13569" max="13569" width="39.85546875" style="50" customWidth="1"/>
    <col min="13570" max="13570" width="18.5703125" style="50" customWidth="1"/>
    <col min="13571" max="13571" width="18.42578125" style="50" customWidth="1"/>
    <col min="13572" max="13572" width="14.28515625" style="50" customWidth="1"/>
    <col min="13573" max="13573" width="13.7109375" style="50" customWidth="1"/>
    <col min="13574" max="13574" width="11.42578125" style="50"/>
    <col min="13575" max="13575" width="12.85546875" style="50" bestFit="1" customWidth="1"/>
    <col min="13576" max="13576" width="11.5703125" style="50" bestFit="1" customWidth="1"/>
    <col min="13577" max="13824" width="11.42578125" style="50"/>
    <col min="13825" max="13825" width="39.85546875" style="50" customWidth="1"/>
    <col min="13826" max="13826" width="18.5703125" style="50" customWidth="1"/>
    <col min="13827" max="13827" width="18.42578125" style="50" customWidth="1"/>
    <col min="13828" max="13828" width="14.28515625" style="50" customWidth="1"/>
    <col min="13829" max="13829" width="13.7109375" style="50" customWidth="1"/>
    <col min="13830" max="13830" width="11.42578125" style="50"/>
    <col min="13831" max="13831" width="12.85546875" style="50" bestFit="1" customWidth="1"/>
    <col min="13832" max="13832" width="11.5703125" style="50" bestFit="1" customWidth="1"/>
    <col min="13833" max="14080" width="11.42578125" style="50"/>
    <col min="14081" max="14081" width="39.85546875" style="50" customWidth="1"/>
    <col min="14082" max="14082" width="18.5703125" style="50" customWidth="1"/>
    <col min="14083" max="14083" width="18.42578125" style="50" customWidth="1"/>
    <col min="14084" max="14084" width="14.28515625" style="50" customWidth="1"/>
    <col min="14085" max="14085" width="13.7109375" style="50" customWidth="1"/>
    <col min="14086" max="14086" width="11.42578125" style="50"/>
    <col min="14087" max="14087" width="12.85546875" style="50" bestFit="1" customWidth="1"/>
    <col min="14088" max="14088" width="11.5703125" style="50" bestFit="1" customWidth="1"/>
    <col min="14089" max="14336" width="11.42578125" style="50"/>
    <col min="14337" max="14337" width="39.85546875" style="50" customWidth="1"/>
    <col min="14338" max="14338" width="18.5703125" style="50" customWidth="1"/>
    <col min="14339" max="14339" width="18.42578125" style="50" customWidth="1"/>
    <col min="14340" max="14340" width="14.28515625" style="50" customWidth="1"/>
    <col min="14341" max="14341" width="13.7109375" style="50" customWidth="1"/>
    <col min="14342" max="14342" width="11.42578125" style="50"/>
    <col min="14343" max="14343" width="12.85546875" style="50" bestFit="1" customWidth="1"/>
    <col min="14344" max="14344" width="11.5703125" style="50" bestFit="1" customWidth="1"/>
    <col min="14345" max="14592" width="11.42578125" style="50"/>
    <col min="14593" max="14593" width="39.85546875" style="50" customWidth="1"/>
    <col min="14594" max="14594" width="18.5703125" style="50" customWidth="1"/>
    <col min="14595" max="14595" width="18.42578125" style="50" customWidth="1"/>
    <col min="14596" max="14596" width="14.28515625" style="50" customWidth="1"/>
    <col min="14597" max="14597" width="13.7109375" style="50" customWidth="1"/>
    <col min="14598" max="14598" width="11.42578125" style="50"/>
    <col min="14599" max="14599" width="12.85546875" style="50" bestFit="1" customWidth="1"/>
    <col min="14600" max="14600" width="11.5703125" style="50" bestFit="1" customWidth="1"/>
    <col min="14601" max="14848" width="11.42578125" style="50"/>
    <col min="14849" max="14849" width="39.85546875" style="50" customWidth="1"/>
    <col min="14850" max="14850" width="18.5703125" style="50" customWidth="1"/>
    <col min="14851" max="14851" width="18.42578125" style="50" customWidth="1"/>
    <col min="14852" max="14852" width="14.28515625" style="50" customWidth="1"/>
    <col min="14853" max="14853" width="13.7109375" style="50" customWidth="1"/>
    <col min="14854" max="14854" width="11.42578125" style="50"/>
    <col min="14855" max="14855" width="12.85546875" style="50" bestFit="1" customWidth="1"/>
    <col min="14856" max="14856" width="11.5703125" style="50" bestFit="1" customWidth="1"/>
    <col min="14857" max="15104" width="11.42578125" style="50"/>
    <col min="15105" max="15105" width="39.85546875" style="50" customWidth="1"/>
    <col min="15106" max="15106" width="18.5703125" style="50" customWidth="1"/>
    <col min="15107" max="15107" width="18.42578125" style="50" customWidth="1"/>
    <col min="15108" max="15108" width="14.28515625" style="50" customWidth="1"/>
    <col min="15109" max="15109" width="13.7109375" style="50" customWidth="1"/>
    <col min="15110" max="15110" width="11.42578125" style="50"/>
    <col min="15111" max="15111" width="12.85546875" style="50" bestFit="1" customWidth="1"/>
    <col min="15112" max="15112" width="11.5703125" style="50" bestFit="1" customWidth="1"/>
    <col min="15113" max="15360" width="11.42578125" style="50"/>
    <col min="15361" max="15361" width="39.85546875" style="50" customWidth="1"/>
    <col min="15362" max="15362" width="18.5703125" style="50" customWidth="1"/>
    <col min="15363" max="15363" width="18.42578125" style="50" customWidth="1"/>
    <col min="15364" max="15364" width="14.28515625" style="50" customWidth="1"/>
    <col min="15365" max="15365" width="13.7109375" style="50" customWidth="1"/>
    <col min="15366" max="15366" width="11.42578125" style="50"/>
    <col min="15367" max="15367" width="12.85546875" style="50" bestFit="1" customWidth="1"/>
    <col min="15368" max="15368" width="11.5703125" style="50" bestFit="1" customWidth="1"/>
    <col min="15369" max="15616" width="11.42578125" style="50"/>
    <col min="15617" max="15617" width="39.85546875" style="50" customWidth="1"/>
    <col min="15618" max="15618" width="18.5703125" style="50" customWidth="1"/>
    <col min="15619" max="15619" width="18.42578125" style="50" customWidth="1"/>
    <col min="15620" max="15620" width="14.28515625" style="50" customWidth="1"/>
    <col min="15621" max="15621" width="13.7109375" style="50" customWidth="1"/>
    <col min="15622" max="15622" width="11.42578125" style="50"/>
    <col min="15623" max="15623" width="12.85546875" style="50" bestFit="1" customWidth="1"/>
    <col min="15624" max="15624" width="11.5703125" style="50" bestFit="1" customWidth="1"/>
    <col min="15625" max="15872" width="11.42578125" style="50"/>
    <col min="15873" max="15873" width="39.85546875" style="50" customWidth="1"/>
    <col min="15874" max="15874" width="18.5703125" style="50" customWidth="1"/>
    <col min="15875" max="15875" width="18.42578125" style="50" customWidth="1"/>
    <col min="15876" max="15876" width="14.28515625" style="50" customWidth="1"/>
    <col min="15877" max="15877" width="13.7109375" style="50" customWidth="1"/>
    <col min="15878" max="15878" width="11.42578125" style="50"/>
    <col min="15879" max="15879" width="12.85546875" style="50" bestFit="1" customWidth="1"/>
    <col min="15880" max="15880" width="11.5703125" style="50" bestFit="1" customWidth="1"/>
    <col min="15881" max="16128" width="11.42578125" style="50"/>
    <col min="16129" max="16129" width="39.85546875" style="50" customWidth="1"/>
    <col min="16130" max="16130" width="18.5703125" style="50" customWidth="1"/>
    <col min="16131" max="16131" width="18.42578125" style="50" customWidth="1"/>
    <col min="16132" max="16132" width="14.28515625" style="50" customWidth="1"/>
    <col min="16133" max="16133" width="13.7109375" style="50" customWidth="1"/>
    <col min="16134" max="16134" width="11.42578125" style="50"/>
    <col min="16135" max="16135" width="12.85546875" style="50" bestFit="1" customWidth="1"/>
    <col min="16136" max="16136" width="11.5703125" style="50" bestFit="1" customWidth="1"/>
    <col min="16137" max="16384" width="11.42578125" style="50"/>
  </cols>
  <sheetData>
    <row r="1" spans="1:11" ht="15.75" x14ac:dyDescent="0.25">
      <c r="A1" s="110" t="s">
        <v>53</v>
      </c>
      <c r="B1" s="110"/>
      <c r="C1" s="110"/>
      <c r="D1" s="110"/>
      <c r="E1" s="110"/>
    </row>
    <row r="2" spans="1:11" x14ac:dyDescent="0.25">
      <c r="A2" s="111" t="s">
        <v>0</v>
      </c>
      <c r="B2" s="111"/>
      <c r="C2" s="111"/>
      <c r="D2" s="111"/>
      <c r="E2" s="111"/>
    </row>
    <row r="3" spans="1:11" x14ac:dyDescent="0.25">
      <c r="A3" s="112"/>
      <c r="B3" s="112"/>
      <c r="C3" s="112"/>
      <c r="D3" s="112"/>
      <c r="E3" s="112"/>
    </row>
    <row r="4" spans="1:11" ht="32.25" customHeight="1" x14ac:dyDescent="0.25">
      <c r="A4" s="75"/>
      <c r="B4" s="68" t="s">
        <v>1</v>
      </c>
      <c r="C4" s="77" t="s">
        <v>2</v>
      </c>
      <c r="D4" s="113" t="s">
        <v>3</v>
      </c>
      <c r="E4" s="114"/>
    </row>
    <row r="5" spans="1:11" x14ac:dyDescent="0.25">
      <c r="A5" s="66" t="s">
        <v>4</v>
      </c>
      <c r="B5" s="63"/>
      <c r="C5" s="63"/>
      <c r="D5" s="115" t="s">
        <v>54</v>
      </c>
      <c r="E5" s="76"/>
    </row>
    <row r="6" spans="1:11" x14ac:dyDescent="0.25">
      <c r="A6" s="70"/>
      <c r="B6" s="58" t="s">
        <v>55</v>
      </c>
      <c r="C6" s="58" t="s">
        <v>56</v>
      </c>
      <c r="D6" s="116"/>
      <c r="E6" s="58" t="s">
        <v>8</v>
      </c>
    </row>
    <row r="7" spans="1:11" x14ac:dyDescent="0.25">
      <c r="A7" s="24" t="s">
        <v>9</v>
      </c>
      <c r="B7" s="22">
        <f>SUM(B8:B11)</f>
        <v>3679173.7069000001</v>
      </c>
      <c r="C7" s="22">
        <f>SUM(C8:C11)</f>
        <v>77835.021349999995</v>
      </c>
      <c r="D7" s="22">
        <f>SUM(D8:D11)</f>
        <v>3953619.9921800001</v>
      </c>
      <c r="E7" s="17">
        <f>SUM(E8:E11)</f>
        <v>77.218935723254148</v>
      </c>
    </row>
    <row r="8" spans="1:11" x14ac:dyDescent="0.25">
      <c r="A8" s="54" t="s">
        <v>10</v>
      </c>
      <c r="B8" s="55">
        <v>2336868.2379999999</v>
      </c>
      <c r="C8" s="55"/>
      <c r="D8" s="55">
        <v>2336868.2379999999</v>
      </c>
      <c r="E8" s="57">
        <v>45.641848296650601</v>
      </c>
      <c r="G8" s="96"/>
      <c r="H8" s="96"/>
      <c r="J8" s="107"/>
      <c r="K8" s="107"/>
    </row>
    <row r="9" spans="1:11" x14ac:dyDescent="0.25">
      <c r="A9" s="54" t="s">
        <v>11</v>
      </c>
      <c r="B9" s="55">
        <v>1341900</v>
      </c>
      <c r="C9" s="55">
        <v>77600</v>
      </c>
      <c r="D9" s="55">
        <v>1615517.6</v>
      </c>
      <c r="E9" s="57">
        <v>31.553002441795801</v>
      </c>
      <c r="G9" s="96"/>
      <c r="H9" s="96"/>
      <c r="J9" s="107"/>
      <c r="K9" s="107"/>
    </row>
    <row r="10" spans="1:11" x14ac:dyDescent="0.25">
      <c r="A10" s="54" t="s">
        <v>12</v>
      </c>
      <c r="B10" s="55">
        <v>404.46890000000002</v>
      </c>
      <c r="C10" s="55">
        <v>235.02135000000001</v>
      </c>
      <c r="D10" s="55">
        <v>1233.15418</v>
      </c>
      <c r="E10" s="57">
        <v>2.4084984807748698E-2</v>
      </c>
      <c r="G10" s="96"/>
      <c r="H10" s="96"/>
      <c r="J10" s="107"/>
      <c r="K10" s="107"/>
    </row>
    <row r="11" spans="1:11" x14ac:dyDescent="0.25">
      <c r="A11" s="54" t="s">
        <v>13</v>
      </c>
      <c r="B11" s="55">
        <v>1</v>
      </c>
      <c r="C11" s="55"/>
      <c r="D11" s="55">
        <v>1</v>
      </c>
      <c r="E11" s="85">
        <v>0</v>
      </c>
      <c r="G11" s="96"/>
      <c r="H11" s="96"/>
      <c r="J11" s="107"/>
      <c r="K11" s="107"/>
    </row>
    <row r="12" spans="1:11" x14ac:dyDescent="0.25">
      <c r="A12" s="54"/>
      <c r="B12" s="52"/>
      <c r="C12" s="52"/>
      <c r="D12" s="52"/>
      <c r="E12" s="62"/>
      <c r="G12" s="96"/>
      <c r="H12" s="96"/>
      <c r="J12" s="107"/>
      <c r="K12" s="107"/>
    </row>
    <row r="13" spans="1:11" x14ac:dyDescent="0.25">
      <c r="A13" s="24" t="s">
        <v>14</v>
      </c>
      <c r="B13" s="22">
        <f>+B15+B26</f>
        <v>511803.85304999998</v>
      </c>
      <c r="C13" s="22">
        <f>+C15+C26</f>
        <v>185646.46500999999</v>
      </c>
      <c r="D13" s="22">
        <f>+D15+D26</f>
        <v>1166393.2886799998</v>
      </c>
      <c r="E13" s="49">
        <f>+E15+E26</f>
        <v>22.781064276745909</v>
      </c>
      <c r="G13" s="96"/>
      <c r="H13" s="96"/>
      <c r="J13" s="107"/>
      <c r="K13" s="107"/>
    </row>
    <row r="14" spans="1:11" x14ac:dyDescent="0.25">
      <c r="A14" s="54"/>
      <c r="B14" s="52"/>
      <c r="C14" s="52"/>
      <c r="D14" s="52"/>
      <c r="E14" s="27"/>
      <c r="G14" s="96"/>
      <c r="H14" s="96"/>
      <c r="J14" s="107"/>
      <c r="K14" s="107"/>
    </row>
    <row r="15" spans="1:11" ht="19.5" customHeight="1" x14ac:dyDescent="0.35">
      <c r="A15" s="91" t="s">
        <v>17</v>
      </c>
      <c r="B15" s="89">
        <f>SUM(B16:B24)</f>
        <v>511803.85304999998</v>
      </c>
      <c r="C15" s="89">
        <f>SUM(C16:C24)</f>
        <v>1792.2750000000001</v>
      </c>
      <c r="D15" s="89">
        <f>SUM(D16:D24)</f>
        <v>518123.41469999996</v>
      </c>
      <c r="E15" s="90">
        <f>SUM(E16:E24)</f>
        <v>10.119573670494631</v>
      </c>
      <c r="G15" s="96"/>
      <c r="H15" s="96"/>
      <c r="J15" s="107"/>
      <c r="K15" s="107"/>
    </row>
    <row r="16" spans="1:11" x14ac:dyDescent="0.25">
      <c r="A16" s="54" t="s">
        <v>21</v>
      </c>
      <c r="B16" s="56">
        <v>192974.56599999999</v>
      </c>
      <c r="C16" s="56"/>
      <c r="D16" s="56">
        <v>192974.56599999999</v>
      </c>
      <c r="E16" s="65">
        <v>3.76902545178244</v>
      </c>
      <c r="G16" s="96"/>
      <c r="H16" s="96"/>
      <c r="J16" s="107"/>
      <c r="K16" s="107"/>
    </row>
    <row r="17" spans="1:11" x14ac:dyDescent="0.25">
      <c r="A17" s="54" t="s">
        <v>18</v>
      </c>
      <c r="B17" s="56">
        <v>109477.6226</v>
      </c>
      <c r="C17" s="56"/>
      <c r="D17" s="56">
        <v>109477.6226</v>
      </c>
      <c r="E17" s="65">
        <v>2.1382296876368301</v>
      </c>
      <c r="G17" s="96"/>
      <c r="H17" s="96"/>
      <c r="J17" s="107"/>
      <c r="K17" s="107"/>
    </row>
    <row r="18" spans="1:11" x14ac:dyDescent="0.25">
      <c r="A18" s="54" t="s">
        <v>20</v>
      </c>
      <c r="B18" s="56">
        <v>106897.37045</v>
      </c>
      <c r="C18" s="56"/>
      <c r="D18" s="56">
        <v>106897.37045</v>
      </c>
      <c r="E18" s="65">
        <v>2.08783425871089</v>
      </c>
      <c r="G18" s="96"/>
      <c r="H18" s="96"/>
      <c r="J18" s="107"/>
      <c r="K18" s="107"/>
    </row>
    <row r="19" spans="1:11" x14ac:dyDescent="0.25">
      <c r="A19" s="54" t="s">
        <v>47</v>
      </c>
      <c r="B19" s="56">
        <v>68902.379000000001</v>
      </c>
      <c r="C19" s="56"/>
      <c r="D19" s="56">
        <v>68902.379000000001</v>
      </c>
      <c r="E19" s="65">
        <v>1.3457463619291701</v>
      </c>
      <c r="G19" s="96"/>
      <c r="H19" s="96"/>
      <c r="J19" s="107"/>
      <c r="K19" s="107"/>
    </row>
    <row r="20" spans="1:11" x14ac:dyDescent="0.25">
      <c r="A20" s="54" t="s">
        <v>29</v>
      </c>
      <c r="B20" s="56">
        <v>23460.344000000001</v>
      </c>
      <c r="C20" s="56"/>
      <c r="D20" s="56">
        <v>23460.344000000001</v>
      </c>
      <c r="E20" s="65">
        <v>0.45820874468799899</v>
      </c>
      <c r="G20" s="96"/>
      <c r="H20" s="96"/>
      <c r="J20" s="107"/>
      <c r="K20" s="107"/>
    </row>
    <row r="21" spans="1:11" x14ac:dyDescent="0.25">
      <c r="A21" s="54" t="s">
        <v>28</v>
      </c>
      <c r="B21" s="56">
        <v>7993.3912499999997</v>
      </c>
      <c r="C21" s="56"/>
      <c r="D21" s="56">
        <v>7993.3912499999997</v>
      </c>
      <c r="E21" s="65">
        <v>0.156120548379961</v>
      </c>
      <c r="G21" s="96"/>
      <c r="H21" s="96"/>
      <c r="J21" s="107"/>
      <c r="K21" s="107"/>
    </row>
    <row r="22" spans="1:11" x14ac:dyDescent="0.25">
      <c r="A22" s="59" t="s">
        <v>48</v>
      </c>
      <c r="B22" s="56"/>
      <c r="C22" s="56">
        <v>1792.2750000000001</v>
      </c>
      <c r="D22" s="56">
        <v>6319.5616499999996</v>
      </c>
      <c r="E22" s="65">
        <v>0.12342864241994601</v>
      </c>
      <c r="G22" s="96"/>
      <c r="H22" s="96"/>
      <c r="J22" s="107"/>
      <c r="K22" s="107"/>
    </row>
    <row r="23" spans="1:11" x14ac:dyDescent="0.25">
      <c r="A23" s="54" t="s">
        <v>19</v>
      </c>
      <c r="B23" s="56">
        <v>1425.3387499999999</v>
      </c>
      <c r="C23" s="56"/>
      <c r="D23" s="56">
        <v>1425.3387499999999</v>
      </c>
      <c r="E23" s="65">
        <v>2.78385806871656E-2</v>
      </c>
      <c r="G23" s="96"/>
      <c r="H23" s="96"/>
      <c r="J23" s="107"/>
      <c r="K23" s="107"/>
    </row>
    <row r="24" spans="1:11" x14ac:dyDescent="0.25">
      <c r="A24" s="54" t="s">
        <v>22</v>
      </c>
      <c r="B24" s="56">
        <v>672.84100000000001</v>
      </c>
      <c r="C24" s="56"/>
      <c r="D24" s="56">
        <v>672.84100000000001</v>
      </c>
      <c r="E24" s="65">
        <v>1.3141394260229899E-2</v>
      </c>
      <c r="G24" s="96"/>
      <c r="H24" s="96"/>
      <c r="J24" s="107"/>
      <c r="K24" s="107"/>
    </row>
    <row r="25" spans="1:11" x14ac:dyDescent="0.25">
      <c r="A25" s="54"/>
      <c r="B25" s="53"/>
      <c r="C25" s="53"/>
      <c r="D25" s="53"/>
      <c r="E25" s="60"/>
      <c r="G25" s="96"/>
      <c r="H25" s="96"/>
      <c r="J25" s="107"/>
      <c r="K25" s="107"/>
    </row>
    <row r="26" spans="1:11" ht="16.5" x14ac:dyDescent="0.35">
      <c r="A26" s="79" t="s">
        <v>23</v>
      </c>
      <c r="B26" s="51"/>
      <c r="C26" s="89">
        <f>+C27+C28</f>
        <v>183854.19000999999</v>
      </c>
      <c r="D26" s="89">
        <f>+D27+D28</f>
        <v>648269.87397999992</v>
      </c>
      <c r="E26" s="90">
        <f>+E27+E28</f>
        <v>12.661490606251279</v>
      </c>
      <c r="G26" s="96"/>
      <c r="H26" s="96"/>
      <c r="J26" s="107"/>
      <c r="K26" s="107"/>
    </row>
    <row r="27" spans="1:11" x14ac:dyDescent="0.25">
      <c r="A27" s="54" t="s">
        <v>25</v>
      </c>
      <c r="B27" s="52"/>
      <c r="C27" s="71">
        <v>161654.19000999999</v>
      </c>
      <c r="D27" s="56">
        <v>569992.67397999996</v>
      </c>
      <c r="E27" s="57">
        <v>11.132642710854199</v>
      </c>
      <c r="G27" s="96"/>
      <c r="H27" s="96"/>
      <c r="J27" s="107"/>
      <c r="K27" s="107"/>
    </row>
    <row r="28" spans="1:11" x14ac:dyDescent="0.25">
      <c r="A28" s="54" t="s">
        <v>24</v>
      </c>
      <c r="B28" s="52"/>
      <c r="C28" s="71">
        <v>22200</v>
      </c>
      <c r="D28" s="56">
        <v>78277.2</v>
      </c>
      <c r="E28" s="57">
        <v>1.5288478953970799</v>
      </c>
      <c r="G28" s="96"/>
      <c r="H28" s="96"/>
      <c r="J28" s="107"/>
      <c r="K28" s="107"/>
    </row>
    <row r="29" spans="1:11" x14ac:dyDescent="0.25">
      <c r="A29" s="59"/>
      <c r="B29" s="53"/>
      <c r="C29" s="53"/>
      <c r="D29" s="53"/>
      <c r="E29" s="60"/>
      <c r="G29" s="96"/>
      <c r="H29" s="96"/>
      <c r="J29" s="108"/>
      <c r="K29" s="109"/>
    </row>
    <row r="30" spans="1:11" x14ac:dyDescent="0.25">
      <c r="A30" s="54"/>
      <c r="B30" s="73"/>
      <c r="C30" s="69"/>
      <c r="D30" s="80"/>
      <c r="E30" s="81"/>
      <c r="G30" s="96"/>
      <c r="H30" s="96"/>
      <c r="J30" s="108"/>
      <c r="K30" s="109"/>
    </row>
    <row r="31" spans="1:11" x14ac:dyDescent="0.25">
      <c r="A31" s="67" t="s">
        <v>3</v>
      </c>
      <c r="B31" s="29">
        <f>+B7+B13</f>
        <v>4190977.5599500001</v>
      </c>
      <c r="C31" s="29">
        <f>+C7+C13</f>
        <v>263481.48635999998</v>
      </c>
      <c r="D31" s="29">
        <f>+D7+D13</f>
        <v>5120013.2808599994</v>
      </c>
      <c r="E31" s="105">
        <f>+E7+E13</f>
        <v>100.00000000000006</v>
      </c>
      <c r="G31" s="96"/>
      <c r="H31" s="96"/>
      <c r="J31" s="108"/>
      <c r="K31" s="109"/>
    </row>
    <row r="32" spans="1:11" x14ac:dyDescent="0.25">
      <c r="A32" s="72" t="s">
        <v>26</v>
      </c>
      <c r="B32" s="106" t="s">
        <v>57</v>
      </c>
      <c r="C32" s="61"/>
      <c r="D32" s="61"/>
      <c r="E32" s="74"/>
    </row>
    <row r="34" spans="1:5" x14ac:dyDescent="0.25">
      <c r="A34" s="100" t="s">
        <v>27</v>
      </c>
      <c r="B34" s="101">
        <f>+B31/D31</f>
        <v>0.81854818143089836</v>
      </c>
      <c r="C34" s="101">
        <f>1-B34</f>
        <v>0.18145181856910164</v>
      </c>
      <c r="D34" s="98"/>
      <c r="E34" s="99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4" workbookViewId="0">
      <selection activeCell="F10" sqref="F10"/>
    </sheetView>
  </sheetViews>
  <sheetFormatPr baseColWidth="10" defaultRowHeight="15" x14ac:dyDescent="0.25"/>
  <cols>
    <col min="1" max="1" width="39.42578125" style="30" customWidth="1"/>
    <col min="2" max="2" width="11.85546875" style="30" bestFit="1" customWidth="1"/>
    <col min="3" max="3" width="15.140625" style="30" bestFit="1" customWidth="1"/>
    <col min="4" max="16384" width="11.42578125" style="30"/>
  </cols>
  <sheetData>
    <row r="1" spans="1:5" ht="15.75" x14ac:dyDescent="0.25">
      <c r="A1" s="117"/>
      <c r="B1" s="117"/>
      <c r="C1" s="117"/>
      <c r="D1" s="117"/>
      <c r="E1" s="117"/>
    </row>
    <row r="2" spans="1:5" x14ac:dyDescent="0.25">
      <c r="A2" s="118"/>
      <c r="B2" s="118"/>
      <c r="C2" s="118"/>
      <c r="D2" s="118"/>
      <c r="E2" s="118"/>
    </row>
    <row r="3" spans="1:5" x14ac:dyDescent="0.25">
      <c r="A3" s="119"/>
      <c r="B3" s="119"/>
      <c r="C3" s="119"/>
      <c r="D3" s="119"/>
      <c r="E3" s="119"/>
    </row>
    <row r="4" spans="1:5" x14ac:dyDescent="0.25">
      <c r="A4" s="5"/>
      <c r="B4" s="6"/>
      <c r="C4" s="6"/>
      <c r="D4" s="6"/>
      <c r="E4" s="7"/>
    </row>
    <row r="5" spans="1:5" ht="15.75" x14ac:dyDescent="0.25">
      <c r="A5" s="110" t="s">
        <v>62</v>
      </c>
      <c r="B5" s="110"/>
      <c r="C5" s="110"/>
      <c r="D5" s="110"/>
      <c r="E5" s="110"/>
    </row>
    <row r="6" spans="1:5" x14ac:dyDescent="0.25">
      <c r="A6" s="111" t="s">
        <v>0</v>
      </c>
      <c r="B6" s="111"/>
      <c r="C6" s="111"/>
      <c r="D6" s="111"/>
      <c r="E6" s="111"/>
    </row>
    <row r="7" spans="1:5" x14ac:dyDescent="0.25">
      <c r="A7" s="112"/>
      <c r="B7" s="112"/>
      <c r="C7" s="112"/>
      <c r="D7" s="112"/>
      <c r="E7" s="112"/>
    </row>
    <row r="8" spans="1:5" ht="30" x14ac:dyDescent="0.25">
      <c r="A8" s="75"/>
      <c r="B8" s="68" t="s">
        <v>1</v>
      </c>
      <c r="C8" s="77" t="s">
        <v>2</v>
      </c>
      <c r="D8" s="113" t="s">
        <v>3</v>
      </c>
      <c r="E8" s="114"/>
    </row>
    <row r="9" spans="1:5" x14ac:dyDescent="0.25">
      <c r="A9" s="66" t="s">
        <v>4</v>
      </c>
      <c r="B9" s="63"/>
      <c r="C9" s="63"/>
      <c r="D9" s="115" t="s">
        <v>5</v>
      </c>
      <c r="E9" s="76"/>
    </row>
    <row r="10" spans="1:5" x14ac:dyDescent="0.25">
      <c r="A10" s="70"/>
      <c r="B10" s="58" t="s">
        <v>6</v>
      </c>
      <c r="C10" s="58" t="s">
        <v>7</v>
      </c>
      <c r="D10" s="116"/>
      <c r="E10" s="58" t="s">
        <v>8</v>
      </c>
    </row>
    <row r="11" spans="1:5" x14ac:dyDescent="0.25">
      <c r="A11" s="24" t="s">
        <v>9</v>
      </c>
      <c r="B11" s="22">
        <v>3687284.8582299999</v>
      </c>
      <c r="C11" s="22">
        <v>77789.300099999993</v>
      </c>
      <c r="D11" s="22">
        <v>3962970.1377899996</v>
      </c>
      <c r="E11" s="17">
        <v>77.318632797154478</v>
      </c>
    </row>
    <row r="12" spans="1:5" x14ac:dyDescent="0.25">
      <c r="A12" s="54" t="s">
        <v>10</v>
      </c>
      <c r="B12" s="55">
        <v>2334673.0839999998</v>
      </c>
      <c r="C12" s="55"/>
      <c r="D12" s="55">
        <v>2334673.0839999998</v>
      </c>
      <c r="E12" s="57">
        <v>45.550122801072803</v>
      </c>
    </row>
    <row r="13" spans="1:5" x14ac:dyDescent="0.25">
      <c r="A13" s="54" t="s">
        <v>11</v>
      </c>
      <c r="B13" s="55">
        <v>1352500</v>
      </c>
      <c r="C13" s="55">
        <v>77600</v>
      </c>
      <c r="D13" s="55">
        <v>1627514.4</v>
      </c>
      <c r="E13" s="57">
        <v>31.753259712705201</v>
      </c>
    </row>
    <row r="14" spans="1:5" x14ac:dyDescent="0.25">
      <c r="A14" s="54" t="s">
        <v>12</v>
      </c>
      <c r="B14" s="55">
        <v>110.77423</v>
      </c>
      <c r="C14" s="55">
        <v>189.30009999999999</v>
      </c>
      <c r="D14" s="55">
        <v>781.65378999999996</v>
      </c>
      <c r="E14" s="57">
        <v>1.52502833764729E-2</v>
      </c>
    </row>
    <row r="15" spans="1:5" x14ac:dyDescent="0.25">
      <c r="A15" s="54" t="s">
        <v>13</v>
      </c>
      <c r="B15" s="55">
        <v>1</v>
      </c>
      <c r="C15" s="55"/>
      <c r="D15" s="55">
        <v>1</v>
      </c>
      <c r="E15" s="85">
        <v>0</v>
      </c>
    </row>
    <row r="16" spans="1:5" x14ac:dyDescent="0.25">
      <c r="A16" s="54"/>
      <c r="B16" s="52"/>
      <c r="C16" s="52"/>
      <c r="D16" s="52"/>
      <c r="E16" s="62"/>
    </row>
    <row r="17" spans="1:5" x14ac:dyDescent="0.25">
      <c r="A17" s="24" t="s">
        <v>14</v>
      </c>
      <c r="B17" s="22">
        <v>504694.34013000003</v>
      </c>
      <c r="C17" s="22">
        <v>185620.74000999998</v>
      </c>
      <c r="D17" s="22">
        <v>1162534.2427300001</v>
      </c>
      <c r="E17" s="49">
        <v>22.681367202845465</v>
      </c>
    </row>
    <row r="18" spans="1:5" x14ac:dyDescent="0.25">
      <c r="A18" s="54"/>
      <c r="B18" s="52"/>
      <c r="C18" s="52"/>
      <c r="D18" s="52"/>
      <c r="E18" s="27"/>
    </row>
    <row r="19" spans="1:5" ht="16.5" x14ac:dyDescent="0.35">
      <c r="A19" s="91" t="s">
        <v>17</v>
      </c>
      <c r="B19" s="89">
        <v>504694.34013000003</v>
      </c>
      <c r="C19" s="89">
        <v>1766.55</v>
      </c>
      <c r="D19" s="89">
        <v>510954.99333000003</v>
      </c>
      <c r="E19" s="90">
        <v>9.968874379674336</v>
      </c>
    </row>
    <row r="20" spans="1:5" x14ac:dyDescent="0.25">
      <c r="A20" s="54" t="s">
        <v>21</v>
      </c>
      <c r="B20" s="56">
        <v>192602.576</v>
      </c>
      <c r="C20" s="56"/>
      <c r="D20" s="56">
        <v>192602.576</v>
      </c>
      <c r="E20" s="65">
        <v>3.7577299574517102</v>
      </c>
    </row>
    <row r="21" spans="1:5" x14ac:dyDescent="0.25">
      <c r="A21" s="54" t="s">
        <v>18</v>
      </c>
      <c r="B21" s="56">
        <v>109055.92203</v>
      </c>
      <c r="C21" s="56"/>
      <c r="D21" s="56">
        <v>109055.92203</v>
      </c>
      <c r="E21" s="65">
        <v>2.12771144478176</v>
      </c>
    </row>
    <row r="22" spans="1:5" x14ac:dyDescent="0.25">
      <c r="A22" s="54" t="s">
        <v>20</v>
      </c>
      <c r="B22" s="56">
        <v>106608.27435000001</v>
      </c>
      <c r="C22" s="56"/>
      <c r="D22" s="56">
        <v>106608.27435000001</v>
      </c>
      <c r="E22" s="65">
        <v>2.0799571561141801</v>
      </c>
    </row>
    <row r="23" spans="1:5" x14ac:dyDescent="0.25">
      <c r="A23" s="54" t="s">
        <v>47</v>
      </c>
      <c r="B23" s="56">
        <v>63218.453000000001</v>
      </c>
      <c r="C23" s="56"/>
      <c r="D23" s="56">
        <v>63218.453000000001</v>
      </c>
      <c r="E23" s="65">
        <v>1.23340964402186</v>
      </c>
    </row>
    <row r="24" spans="1:5" x14ac:dyDescent="0.25">
      <c r="A24" s="54" t="s">
        <v>29</v>
      </c>
      <c r="B24" s="56">
        <v>23159.313999999998</v>
      </c>
      <c r="C24" s="56"/>
      <c r="D24" s="56">
        <v>23159.313999999998</v>
      </c>
      <c r="E24" s="65">
        <v>0.45184467320847599</v>
      </c>
    </row>
    <row r="25" spans="1:5" x14ac:dyDescent="0.25">
      <c r="A25" s="54" t="s">
        <v>28</v>
      </c>
      <c r="B25" s="56">
        <v>7958.5577499999999</v>
      </c>
      <c r="C25" s="56"/>
      <c r="D25" s="56">
        <v>7958.5577499999999</v>
      </c>
      <c r="E25" s="65">
        <v>0.15527368063490701</v>
      </c>
    </row>
    <row r="26" spans="1:5" x14ac:dyDescent="0.25">
      <c r="A26" s="59" t="s">
        <v>48</v>
      </c>
      <c r="B26" s="56"/>
      <c r="C26" s="56">
        <v>1766.55</v>
      </c>
      <c r="D26" s="56">
        <v>6260.6531999999997</v>
      </c>
      <c r="E26" s="65">
        <v>0.12214708947016299</v>
      </c>
    </row>
    <row r="27" spans="1:5" x14ac:dyDescent="0.25">
      <c r="A27" s="54" t="s">
        <v>19</v>
      </c>
      <c r="B27" s="56">
        <v>1421.145</v>
      </c>
      <c r="C27" s="56"/>
      <c r="D27" s="56">
        <v>1421.145</v>
      </c>
      <c r="E27" s="65">
        <v>2.77269351806733E-2</v>
      </c>
    </row>
    <row r="28" spans="1:5" x14ac:dyDescent="0.25">
      <c r="A28" s="54" t="s">
        <v>22</v>
      </c>
      <c r="B28" s="56">
        <v>670.09799999999996</v>
      </c>
      <c r="C28" s="56"/>
      <c r="D28" s="56">
        <v>670.09799999999996</v>
      </c>
      <c r="E28" s="65">
        <v>1.3073798810606099E-2</v>
      </c>
    </row>
    <row r="29" spans="1:5" x14ac:dyDescent="0.25">
      <c r="A29" s="54"/>
      <c r="B29" s="53"/>
      <c r="C29" s="53"/>
      <c r="D29" s="53"/>
      <c r="E29" s="60"/>
    </row>
    <row r="30" spans="1:5" ht="16.5" x14ac:dyDescent="0.35">
      <c r="A30" s="79" t="s">
        <v>23</v>
      </c>
      <c r="B30" s="51"/>
      <c r="C30" s="89">
        <v>183854.19000999999</v>
      </c>
      <c r="D30" s="89">
        <v>651579.24940000009</v>
      </c>
      <c r="E30" s="90">
        <v>12.71249282317113</v>
      </c>
    </row>
    <row r="31" spans="1:5" x14ac:dyDescent="0.25">
      <c r="A31" s="54" t="s">
        <v>25</v>
      </c>
      <c r="B31" s="52"/>
      <c r="C31" s="71">
        <v>161654.19000999999</v>
      </c>
      <c r="D31" s="56">
        <v>572902.44940000004</v>
      </c>
      <c r="E31" s="57">
        <v>11.1774865192241</v>
      </c>
    </row>
    <row r="32" spans="1:5" x14ac:dyDescent="0.25">
      <c r="A32" s="54" t="s">
        <v>24</v>
      </c>
      <c r="B32" s="52"/>
      <c r="C32" s="71">
        <v>22200</v>
      </c>
      <c r="D32" s="56">
        <v>78676.800000000003</v>
      </c>
      <c r="E32" s="57">
        <v>1.5350063039470299</v>
      </c>
    </row>
    <row r="33" spans="1:5" x14ac:dyDescent="0.25">
      <c r="A33" s="59"/>
      <c r="B33" s="53"/>
      <c r="C33" s="53"/>
      <c r="D33" s="53"/>
      <c r="E33" s="60"/>
    </row>
    <row r="34" spans="1:5" x14ac:dyDescent="0.25">
      <c r="A34" s="54"/>
      <c r="B34" s="73"/>
      <c r="C34" s="69"/>
      <c r="D34" s="80"/>
      <c r="E34" s="81"/>
    </row>
    <row r="35" spans="1:5" x14ac:dyDescent="0.25">
      <c r="A35" s="67" t="s">
        <v>3</v>
      </c>
      <c r="B35" s="29">
        <v>4191979.1983599998</v>
      </c>
      <c r="C35" s="29">
        <v>263410.04010999994</v>
      </c>
      <c r="D35" s="29">
        <v>5125504.3805199992</v>
      </c>
      <c r="E35" s="105">
        <v>99.999999999999943</v>
      </c>
    </row>
    <row r="36" spans="1:5" x14ac:dyDescent="0.25">
      <c r="A36" s="72" t="s">
        <v>26</v>
      </c>
      <c r="B36" s="106" t="s">
        <v>63</v>
      </c>
      <c r="C36" s="61"/>
      <c r="D36" s="61"/>
      <c r="E36" s="74"/>
    </row>
    <row r="37" spans="1:5" x14ac:dyDescent="0.25">
      <c r="A37" s="50"/>
      <c r="B37" s="50"/>
      <c r="C37" s="50"/>
      <c r="D37" s="50"/>
      <c r="E37" s="50"/>
    </row>
    <row r="38" spans="1:5" x14ac:dyDescent="0.25">
      <c r="A38" s="100" t="s">
        <v>27</v>
      </c>
      <c r="B38" s="101">
        <v>0.81786666972562605</v>
      </c>
      <c r="C38" s="101">
        <v>0.18213333027437395</v>
      </c>
      <c r="D38" s="96"/>
      <c r="E38" s="120"/>
    </row>
  </sheetData>
  <mergeCells count="8">
    <mergeCell ref="A5:E5"/>
    <mergeCell ref="A6:E6"/>
    <mergeCell ref="A7:E7"/>
    <mergeCell ref="D8:E8"/>
    <mergeCell ref="D9:D10"/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G15" sqref="G15"/>
    </sheetView>
  </sheetViews>
  <sheetFormatPr baseColWidth="10" defaultRowHeight="15" x14ac:dyDescent="0.25"/>
  <cols>
    <col min="1" max="1" width="36.140625" style="30" customWidth="1"/>
    <col min="2" max="2" width="18.140625" style="30" customWidth="1"/>
    <col min="3" max="3" width="16" style="30" customWidth="1"/>
    <col min="4" max="16384" width="11.42578125" style="30"/>
  </cols>
  <sheetData>
    <row r="1" spans="1:5" x14ac:dyDescent="0.25">
      <c r="A1" s="5"/>
      <c r="B1" s="6"/>
      <c r="C1" s="6"/>
      <c r="D1" s="6"/>
      <c r="E1" s="7"/>
    </row>
    <row r="2" spans="1:5" x14ac:dyDescent="0.25">
      <c r="A2" s="5"/>
      <c r="B2" s="6"/>
      <c r="C2" s="6"/>
      <c r="D2" s="6"/>
      <c r="E2" s="7"/>
    </row>
    <row r="3" spans="1:5" ht="15.75" x14ac:dyDescent="0.25">
      <c r="A3" s="110" t="s">
        <v>64</v>
      </c>
      <c r="B3" s="110"/>
      <c r="C3" s="110"/>
      <c r="D3" s="110"/>
      <c r="E3" s="110"/>
    </row>
    <row r="4" spans="1:5" x14ac:dyDescent="0.25">
      <c r="A4" s="111" t="s">
        <v>0</v>
      </c>
      <c r="B4" s="111"/>
      <c r="C4" s="111"/>
      <c r="D4" s="111"/>
      <c r="E4" s="111"/>
    </row>
    <row r="5" spans="1:5" x14ac:dyDescent="0.25">
      <c r="A5" s="112"/>
      <c r="B5" s="112"/>
      <c r="C5" s="112"/>
      <c r="D5" s="112"/>
      <c r="E5" s="112"/>
    </row>
    <row r="6" spans="1:5" ht="30" x14ac:dyDescent="0.25">
      <c r="A6" s="75"/>
      <c r="B6" s="68" t="s">
        <v>1</v>
      </c>
      <c r="C6" s="77" t="s">
        <v>2</v>
      </c>
      <c r="D6" s="113" t="s">
        <v>3</v>
      </c>
      <c r="E6" s="114"/>
    </row>
    <row r="7" spans="1:5" x14ac:dyDescent="0.25">
      <c r="A7" s="66" t="s">
        <v>4</v>
      </c>
      <c r="B7" s="63"/>
      <c r="C7" s="63"/>
      <c r="D7" s="115" t="s">
        <v>5</v>
      </c>
      <c r="E7" s="76"/>
    </row>
    <row r="8" spans="1:5" x14ac:dyDescent="0.25">
      <c r="A8" s="70"/>
      <c r="B8" s="58" t="s">
        <v>6</v>
      </c>
      <c r="C8" s="58" t="s">
        <v>7</v>
      </c>
      <c r="D8" s="116"/>
      <c r="E8" s="58" t="s">
        <v>8</v>
      </c>
    </row>
    <row r="9" spans="1:5" x14ac:dyDescent="0.25">
      <c r="A9" s="24" t="s">
        <v>9</v>
      </c>
      <c r="B9" s="22">
        <v>3692275.7173299999</v>
      </c>
      <c r="C9" s="22">
        <v>77747.752810000005</v>
      </c>
      <c r="D9" s="22">
        <v>3971934.3841900001</v>
      </c>
      <c r="E9" s="17">
        <v>77.231682214150553</v>
      </c>
    </row>
    <row r="10" spans="1:5" x14ac:dyDescent="0.25">
      <c r="A10" s="54" t="s">
        <v>10</v>
      </c>
      <c r="B10" s="55">
        <v>1959857.9720000001</v>
      </c>
      <c r="C10" s="55"/>
      <c r="D10" s="55">
        <v>1959857.9720000001</v>
      </c>
      <c r="E10" s="57">
        <v>38.108173888530899</v>
      </c>
    </row>
    <row r="11" spans="1:5" x14ac:dyDescent="0.25">
      <c r="A11" s="54" t="s">
        <v>11</v>
      </c>
      <c r="B11" s="55">
        <v>1730800</v>
      </c>
      <c r="C11" s="55">
        <v>77600</v>
      </c>
      <c r="D11" s="55">
        <v>2009927.2</v>
      </c>
      <c r="E11" s="57">
        <v>39.081737725476401</v>
      </c>
    </row>
    <row r="12" spans="1:5" x14ac:dyDescent="0.25">
      <c r="A12" s="54" t="s">
        <v>12</v>
      </c>
      <c r="B12" s="55">
        <v>1616.74533</v>
      </c>
      <c r="C12" s="55">
        <v>147.75281000000001</v>
      </c>
      <c r="D12" s="55">
        <v>2148.2121900000002</v>
      </c>
      <c r="E12" s="57">
        <v>4.1770600143254503E-2</v>
      </c>
    </row>
    <row r="13" spans="1:5" x14ac:dyDescent="0.25">
      <c r="A13" s="54" t="s">
        <v>13</v>
      </c>
      <c r="B13" s="55">
        <v>1</v>
      </c>
      <c r="C13" s="55"/>
      <c r="D13" s="55">
        <v>1</v>
      </c>
      <c r="E13" s="85">
        <v>0</v>
      </c>
    </row>
    <row r="14" spans="1:5" x14ac:dyDescent="0.25">
      <c r="A14" s="54"/>
      <c r="B14" s="52"/>
      <c r="C14" s="52"/>
      <c r="D14" s="52"/>
      <c r="E14" s="62"/>
    </row>
    <row r="15" spans="1:5" x14ac:dyDescent="0.25">
      <c r="A15" s="24" t="s">
        <v>14</v>
      </c>
      <c r="B15" s="22">
        <v>503304.55923999992</v>
      </c>
      <c r="C15" s="22">
        <v>185611.03500999999</v>
      </c>
      <c r="D15" s="22">
        <v>1170947.4521699999</v>
      </c>
      <c r="E15" s="49">
        <v>22.768317785849518</v>
      </c>
    </row>
    <row r="16" spans="1:5" x14ac:dyDescent="0.25">
      <c r="A16" s="54"/>
      <c r="B16" s="52"/>
      <c r="C16" s="52"/>
      <c r="D16" s="52"/>
      <c r="E16" s="27"/>
    </row>
    <row r="17" spans="1:5" ht="16.5" x14ac:dyDescent="0.35">
      <c r="A17" s="91" t="s">
        <v>17</v>
      </c>
      <c r="B17" s="89">
        <v>503304.55923999992</v>
      </c>
      <c r="C17" s="89">
        <v>1756.845</v>
      </c>
      <c r="D17" s="89">
        <v>509623.93069999991</v>
      </c>
      <c r="E17" s="90">
        <v>9.9093085551773878</v>
      </c>
    </row>
    <row r="18" spans="1:5" x14ac:dyDescent="0.25">
      <c r="A18" s="54" t="s">
        <v>21</v>
      </c>
      <c r="B18" s="56">
        <v>192107.899</v>
      </c>
      <c r="C18" s="56"/>
      <c r="D18" s="56">
        <v>192107.899</v>
      </c>
      <c r="E18" s="65">
        <v>3.7354141601299302</v>
      </c>
    </row>
    <row r="19" spans="1:5" x14ac:dyDescent="0.25">
      <c r="A19" s="54" t="s">
        <v>18</v>
      </c>
      <c r="B19" s="56">
        <v>108324.67264</v>
      </c>
      <c r="C19" s="56"/>
      <c r="D19" s="56">
        <v>108324.67264</v>
      </c>
      <c r="E19" s="65">
        <v>2.1063033752240199</v>
      </c>
    </row>
    <row r="20" spans="1:5" x14ac:dyDescent="0.25">
      <c r="A20" s="54" t="s">
        <v>20</v>
      </c>
      <c r="B20" s="56">
        <v>106452.3866</v>
      </c>
      <c r="C20" s="56"/>
      <c r="D20" s="56">
        <v>106452.3866</v>
      </c>
      <c r="E20" s="65">
        <v>2.0698979810573297</v>
      </c>
    </row>
    <row r="21" spans="1:5" x14ac:dyDescent="0.25">
      <c r="A21" s="54" t="s">
        <v>47</v>
      </c>
      <c r="B21" s="56">
        <v>63180.680999999997</v>
      </c>
      <c r="C21" s="56"/>
      <c r="D21" s="56">
        <v>63180.680999999997</v>
      </c>
      <c r="E21" s="65">
        <v>1.2285075818462399</v>
      </c>
    </row>
    <row r="22" spans="1:5" x14ac:dyDescent="0.25">
      <c r="A22" s="54" t="s">
        <v>29</v>
      </c>
      <c r="B22" s="56">
        <v>23215.045999999998</v>
      </c>
      <c r="C22" s="56"/>
      <c r="D22" s="56">
        <v>23215.045999999998</v>
      </c>
      <c r="E22" s="65">
        <v>0.451401592583487</v>
      </c>
    </row>
    <row r="23" spans="1:5" x14ac:dyDescent="0.25">
      <c r="A23" s="54" t="s">
        <v>28</v>
      </c>
      <c r="B23" s="56">
        <v>8086.3802500000002</v>
      </c>
      <c r="C23" s="56"/>
      <c r="D23" s="56">
        <v>8086.3802500000002</v>
      </c>
      <c r="E23" s="65">
        <v>0.15723444713767301</v>
      </c>
    </row>
    <row r="24" spans="1:5" x14ac:dyDescent="0.25">
      <c r="A24" s="59" t="s">
        <v>48</v>
      </c>
      <c r="B24" s="56"/>
      <c r="C24" s="56">
        <v>1756.845</v>
      </c>
      <c r="D24" s="56">
        <v>6319.3714600000003</v>
      </c>
      <c r="E24" s="65">
        <v>0.122876101178978</v>
      </c>
    </row>
    <row r="25" spans="1:5" x14ac:dyDescent="0.25">
      <c r="A25" s="54" t="s">
        <v>19</v>
      </c>
      <c r="B25" s="56">
        <v>1417.41875</v>
      </c>
      <c r="C25" s="56"/>
      <c r="D25" s="56">
        <v>1417.41875</v>
      </c>
      <c r="E25" s="65">
        <v>2.7560793164385498E-2</v>
      </c>
    </row>
    <row r="26" spans="1:5" x14ac:dyDescent="0.25">
      <c r="A26" s="54" t="s">
        <v>22</v>
      </c>
      <c r="B26" s="56">
        <v>520.07500000000005</v>
      </c>
      <c r="C26" s="56"/>
      <c r="D26" s="56">
        <v>520.07500000000005</v>
      </c>
      <c r="E26" s="65">
        <v>1.01125228553438E-2</v>
      </c>
    </row>
    <row r="27" spans="1:5" x14ac:dyDescent="0.25">
      <c r="A27" s="54"/>
      <c r="B27" s="53"/>
      <c r="C27" s="53"/>
      <c r="D27" s="53"/>
      <c r="E27" s="60"/>
    </row>
    <row r="28" spans="1:5" ht="16.5" x14ac:dyDescent="0.35">
      <c r="A28" s="79" t="s">
        <v>23</v>
      </c>
      <c r="B28" s="51"/>
      <c r="C28" s="89">
        <v>183854.19000999999</v>
      </c>
      <c r="D28" s="89">
        <v>661323.52147000004</v>
      </c>
      <c r="E28" s="90">
        <v>12.859009230672131</v>
      </c>
    </row>
    <row r="29" spans="1:5" x14ac:dyDescent="0.25">
      <c r="A29" s="54" t="s">
        <v>25</v>
      </c>
      <c r="B29" s="52"/>
      <c r="C29" s="71">
        <v>161654.19000999999</v>
      </c>
      <c r="D29" s="56">
        <v>581470.12147000001</v>
      </c>
      <c r="E29" s="57">
        <v>11.3063113840598</v>
      </c>
    </row>
    <row r="30" spans="1:5" x14ac:dyDescent="0.25">
      <c r="A30" s="54" t="s">
        <v>24</v>
      </c>
      <c r="B30" s="52"/>
      <c r="C30" s="71">
        <v>22200</v>
      </c>
      <c r="D30" s="56">
        <v>79853.399999999994</v>
      </c>
      <c r="E30" s="57">
        <v>1.55269784661233</v>
      </c>
    </row>
    <row r="31" spans="1:5" x14ac:dyDescent="0.25">
      <c r="A31" s="59"/>
      <c r="B31" s="53"/>
      <c r="C31" s="53"/>
      <c r="D31" s="53"/>
      <c r="E31" s="60"/>
    </row>
    <row r="32" spans="1:5" x14ac:dyDescent="0.25">
      <c r="A32" s="54"/>
      <c r="B32" s="73"/>
      <c r="C32" s="69"/>
      <c r="D32" s="80"/>
      <c r="E32" s="81"/>
    </row>
    <row r="33" spans="1:5" x14ac:dyDescent="0.25">
      <c r="A33" s="67" t="s">
        <v>3</v>
      </c>
      <c r="B33" s="29">
        <v>4195580.2765699998</v>
      </c>
      <c r="C33" s="29">
        <v>263358.78781999997</v>
      </c>
      <c r="D33" s="29">
        <v>5142881.8363600001</v>
      </c>
      <c r="E33" s="105">
        <v>100.00000000000007</v>
      </c>
    </row>
    <row r="34" spans="1:5" x14ac:dyDescent="0.25">
      <c r="A34" s="72" t="s">
        <v>26</v>
      </c>
      <c r="B34" s="152" t="s">
        <v>65</v>
      </c>
      <c r="C34" s="61"/>
      <c r="D34" s="61"/>
      <c r="E34" s="74"/>
    </row>
    <row r="35" spans="1:5" x14ac:dyDescent="0.25">
      <c r="A35" s="50"/>
      <c r="B35" s="50"/>
      <c r="C35" s="50"/>
      <c r="D35" s="50"/>
      <c r="E35" s="50"/>
    </row>
    <row r="36" spans="1:5" x14ac:dyDescent="0.25">
      <c r="A36" s="100" t="s">
        <v>27</v>
      </c>
      <c r="B36" s="101">
        <v>0.81580335890811051</v>
      </c>
      <c r="C36" s="101">
        <v>0.18419664109188949</v>
      </c>
      <c r="D36" s="96"/>
      <c r="E36" s="96"/>
    </row>
  </sheetData>
  <mergeCells count="5">
    <mergeCell ref="A3:E3"/>
    <mergeCell ref="A4:E4"/>
    <mergeCell ref="A5:E5"/>
    <mergeCell ref="D6:E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Carrion</dc:creator>
  <cp:lastModifiedBy>Carlos Carrion Marotta</cp:lastModifiedBy>
  <dcterms:created xsi:type="dcterms:W3CDTF">2016-07-05T15:03:37Z</dcterms:created>
  <dcterms:modified xsi:type="dcterms:W3CDTF">2021-02-01T21:15:58Z</dcterms:modified>
</cp:coreProperties>
</file>